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 PNR  2015 APROBAT" sheetId="1" r:id="rId1"/>
  </sheets>
  <definedNames>
    <definedName name="_xlnm.Print_Area" localSheetId="0">' PNR  2015 APROBAT'!$A$1:$G$120</definedName>
    <definedName name="_xlnm.Print_Titles" localSheetId="0">' PNR  2015 APROBAT'!$25:$28</definedName>
  </definedNames>
  <calcPr fullCalcOnLoad="1"/>
</workbook>
</file>

<file path=xl/sharedStrings.xml><?xml version="1.0" encoding="utf-8"?>
<sst xmlns="http://schemas.openxmlformats.org/spreadsheetml/2006/main" count="166" uniqueCount="79">
  <si>
    <t>ca</t>
  </si>
  <si>
    <t>componente artistice</t>
  </si>
  <si>
    <t>at</t>
  </si>
  <si>
    <t>asistenţă tehnică</t>
  </si>
  <si>
    <t>ISC</t>
  </si>
  <si>
    <t>ex</t>
  </si>
  <si>
    <t>execuţie</t>
  </si>
  <si>
    <t>pr</t>
  </si>
  <si>
    <t>proiectare</t>
  </si>
  <si>
    <t>TOTAL VÂLCEA</t>
  </si>
  <si>
    <t>VL</t>
  </si>
  <si>
    <t>Schit Bradu localitate componentă Gurguiata, oraş Băile Olăneşti, str. Gurguiata 22, 1784
- biserica Sf Ioan Botezătorul; Turn clopotniţă
VL-II-a-B-09781</t>
  </si>
  <si>
    <t>Biserica Naşterea Maicii Domnului a Schitului Jgheaburi, sat Piscu Mare, com. Stoeneşti
VL-II-m-B-09877</t>
  </si>
  <si>
    <t>restaurare pictura murala exterioară</t>
  </si>
  <si>
    <t>Biserica SF. VOIEVOZI
1807, picturã 1846
CÂINENII MICI com. CÂINENI 
VL-II-m-A-09712</t>
  </si>
  <si>
    <t>TOTAL SUCEAVA</t>
  </si>
  <si>
    <t>SV</t>
  </si>
  <si>
    <t>Manastirea  Dragomirna
localitatea Mitocul Dragomirnei
SV-II-a-A-05577.04</t>
  </si>
  <si>
    <t>conservare - restaurare pictura murala</t>
  </si>
  <si>
    <t xml:space="preserve">Biserica Sf Gheorghe a fostei mănăstiri Voroneţ                 
1488, 1547  VORONEŢ
LPM - UNESCO
SV-II-a-A-05675
</t>
  </si>
  <si>
    <t>Biserica SF. DUMITRU sec. XVI
SUCEAVA
- turnul Lăpuşneanu
SV-II-a-A-05479</t>
  </si>
  <si>
    <t>TOTAL NEAMŢ</t>
  </si>
  <si>
    <t>NT</t>
  </si>
  <si>
    <t>Mânăstirea  AGAPIA  1644
- biserica
- turn sud-est
- chilii est
- chilii vest
- turn intrare
NT-II-a-A-10627</t>
  </si>
  <si>
    <t>TOTAL MARAMUREŞ</t>
  </si>
  <si>
    <t>MM</t>
  </si>
  <si>
    <t>Biserica de Lemn Cuvioasa Paraschiva 1796 sat Botiza, com Botiza
MM-II-m-A-04528</t>
  </si>
  <si>
    <t>Biserica de lemn Sf Arhangheli Mihail şi Gavril, Şurdeşti, com Sisesti 1766
LPM - UNESCO
MM-II-m-A-04769.01</t>
  </si>
  <si>
    <t>Biserica de Lemn Sf Nicolae (a Nistoreştilor) com. Săliştea de Sus
MM-II-m-A-04633</t>
  </si>
  <si>
    <t>TOTAL HARGHITA</t>
  </si>
  <si>
    <t>HR</t>
  </si>
  <si>
    <t>restaurare corp biserică, fortificație și sistematizare verticală</t>
  </si>
  <si>
    <t>CV</t>
  </si>
  <si>
    <t>TOTAL BUCUREŞTI</t>
  </si>
  <si>
    <t>B</t>
  </si>
  <si>
    <t>Biserica cu Sfinţi
Bucureşti
B-II-m-A-19252</t>
  </si>
  <si>
    <t>restaurare fatade</t>
  </si>
  <si>
    <t>Casa Ienăchiță Văcărescu, azi sediul central al Institutului Național al Patrimoniului, str. Ienăcăță Văcărescu nr. 16, sector 4 București
B-II-m-B-19826</t>
  </si>
  <si>
    <t>DALI, PTh, DE, DTAC</t>
  </si>
  <si>
    <t>AG</t>
  </si>
  <si>
    <t>Ansamblul Bisericii Sf Nicolae - Șuici sat com. Șuici
AG-II-a-A-13806</t>
  </si>
  <si>
    <t xml:space="preserve">Lucrări </t>
  </si>
  <si>
    <t>Jud.</t>
  </si>
  <si>
    <t>Obiectivul</t>
  </si>
  <si>
    <t>Nr.
crt.</t>
  </si>
  <si>
    <t>Ansamblul Bisericii unitariane Darjiu, str. Aszeg 164 com. Darjiu
HR-II-m-A-12813
LPM - UNESCO</t>
  </si>
  <si>
    <t>Biserica Sf. Cruce   
1487    PĂTRĂUŢI
LPM - UNESCO
SV-II-m-A-05581.01</t>
  </si>
  <si>
    <t>achizitie</t>
  </si>
  <si>
    <t xml:space="preserve">proiect conservare restaurare componente artistice si asistență tehnică de specialitate </t>
  </si>
  <si>
    <t>conservare - restaurare componente artistice pictură pe lemn</t>
  </si>
  <si>
    <t>conservare - restaurare componente artistice pictura pe lemn</t>
  </si>
  <si>
    <t>CTE - INP</t>
  </si>
  <si>
    <t>reactualizare DALI, ET, PT, DE</t>
  </si>
  <si>
    <t>achiziție</t>
  </si>
  <si>
    <t>DALI , PTh, DE, acoperis</t>
  </si>
  <si>
    <t>consolidare - restaurare turn clopotniță</t>
  </si>
  <si>
    <t>TOTAL ARGEȘ</t>
  </si>
  <si>
    <t>Biserica unitariană, sat Sâncrai, com. Ilieni
CV-II-a-A-13263.01</t>
  </si>
  <si>
    <t>reabilitare biserică</t>
  </si>
  <si>
    <t>cota 0,5% ISC</t>
  </si>
  <si>
    <t xml:space="preserve">Observatii </t>
  </si>
  <si>
    <t xml:space="preserve"> PROGRAMUL  NAŢIONAL  DE  RESTAURARE  
 - Etapa II - 2016</t>
  </si>
  <si>
    <t xml:space="preserve">Alocat PNR 
 Etapa II 2016
- lei - </t>
  </si>
  <si>
    <t>consolidare - restaurare biserică</t>
  </si>
  <si>
    <t>lucrări  finalizare contraforturi</t>
  </si>
  <si>
    <t>consolidare-restaurare biserică și turn clopotniță</t>
  </si>
  <si>
    <t>conservare  și restaurare clădiri incintă, turn clopotniță</t>
  </si>
  <si>
    <t>MINISTERUL CULTURII</t>
  </si>
  <si>
    <t>INSTITUTUL NAȚIONAL AL PATRIMONIULUI</t>
  </si>
  <si>
    <t>APROBAT,</t>
  </si>
  <si>
    <t>MINISTRUL CULTURII</t>
  </si>
  <si>
    <t>Corina Ioana ȘUTEU</t>
  </si>
  <si>
    <t>ELABORAT ȘI FUNDAMENTAT,</t>
  </si>
  <si>
    <t>dr.arh. Ștefan BÂLICI</t>
  </si>
  <si>
    <t>DIRECTOR GENERAL,</t>
  </si>
  <si>
    <t>TOTAL PNR ETAPA II</t>
  </si>
  <si>
    <t>TOTAL GENERAL PNR ETAPA I + PNR ETAPA II 2016</t>
  </si>
  <si>
    <t>proiect conservare restaurare componente artistice pictură murală interior și exterior</t>
  </si>
  <si>
    <t>cu Numărul  Cabinet Ministru 4561/10.06.2016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</si>
</sst>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#,##0;[Red]#,##0"/>
    <numFmt numFmtId="174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7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ill="1">
      <alignment/>
      <protection/>
    </xf>
    <xf numFmtId="0" fontId="2" fillId="33" borderId="0" xfId="55" applyFill="1" applyAlignment="1">
      <alignment horizontal="right" vertical="top" wrapText="1"/>
      <protection/>
    </xf>
    <xf numFmtId="4" fontId="2" fillId="0" borderId="0" xfId="55" applyNumberFormat="1">
      <alignment/>
      <protection/>
    </xf>
    <xf numFmtId="3" fontId="2" fillId="0" borderId="0" xfId="55" applyNumberFormat="1" applyAlignment="1">
      <alignment horizontal="center" vertical="center"/>
      <protection/>
    </xf>
    <xf numFmtId="0" fontId="2" fillId="33" borderId="0" xfId="55" applyFill="1">
      <alignment/>
      <protection/>
    </xf>
    <xf numFmtId="0" fontId="4" fillId="33" borderId="0" xfId="55" applyFont="1" applyFill="1" applyAlignment="1">
      <alignment horizontal="center" wrapText="1"/>
      <protection/>
    </xf>
    <xf numFmtId="0" fontId="4" fillId="33" borderId="0" xfId="55" applyFont="1" applyFill="1" applyBorder="1" applyAlignment="1">
      <alignment vertical="center" wrapText="1"/>
      <protection/>
    </xf>
    <xf numFmtId="0" fontId="4" fillId="33" borderId="0" xfId="55" applyFont="1" applyFill="1" applyAlignment="1">
      <alignment wrapText="1"/>
      <protection/>
    </xf>
    <xf numFmtId="0" fontId="4" fillId="0" borderId="0" xfId="55" applyFont="1" applyFill="1" applyAlignment="1">
      <alignment wrapText="1"/>
      <protection/>
    </xf>
    <xf numFmtId="49" fontId="4" fillId="33" borderId="0" xfId="55" applyNumberFormat="1" applyFont="1" applyFill="1" applyBorder="1" applyAlignment="1">
      <alignment vertical="center" wrapText="1"/>
      <protection/>
    </xf>
    <xf numFmtId="49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Font="1" applyAlignment="1">
      <alignment horizontal="center"/>
      <protection/>
    </xf>
    <xf numFmtId="49" fontId="4" fillId="33" borderId="0" xfId="55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 wrapText="1"/>
      <protection/>
    </xf>
    <xf numFmtId="0" fontId="2" fillId="0" borderId="0" xfId="55" applyBorder="1">
      <alignment/>
      <protection/>
    </xf>
    <xf numFmtId="4" fontId="2" fillId="0" borderId="0" xfId="55" applyNumberFormat="1" applyBorder="1">
      <alignment/>
      <protection/>
    </xf>
    <xf numFmtId="4" fontId="7" fillId="33" borderId="10" xfId="56" applyNumberFormat="1" applyFont="1" applyFill="1" applyBorder="1" applyAlignment="1">
      <alignment horizontal="right" vertical="center" wrapText="1"/>
      <protection/>
    </xf>
    <xf numFmtId="4" fontId="6" fillId="33" borderId="10" xfId="56" applyNumberFormat="1" applyFont="1" applyFill="1" applyBorder="1" applyAlignment="1">
      <alignment horizontal="right" vertical="center" wrapText="1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2" fillId="33" borderId="11" xfId="55" applyFill="1" applyBorder="1">
      <alignment/>
      <protection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4" fontId="7" fillId="33" borderId="12" xfId="56" applyNumberFormat="1" applyFont="1" applyFill="1" applyBorder="1" applyAlignment="1">
      <alignment horizontal="right" vertical="center" wrapText="1"/>
      <protection/>
    </xf>
    <xf numFmtId="4" fontId="6" fillId="33" borderId="12" xfId="56" applyNumberFormat="1" applyFont="1" applyFill="1" applyBorder="1" applyAlignment="1">
      <alignment horizontal="right" vertical="center" wrapText="1"/>
      <protection/>
    </xf>
    <xf numFmtId="0" fontId="8" fillId="33" borderId="12" xfId="56" applyFont="1" applyFill="1" applyBorder="1" applyAlignment="1">
      <alignment horizontal="center" vertical="center" wrapText="1"/>
      <protection/>
    </xf>
    <xf numFmtId="0" fontId="2" fillId="33" borderId="13" xfId="55" applyFill="1" applyBorder="1">
      <alignment/>
      <protection/>
    </xf>
    <xf numFmtId="49" fontId="9" fillId="34" borderId="14" xfId="56" applyNumberFormat="1" applyFont="1" applyFill="1" applyBorder="1" applyAlignment="1">
      <alignment vertical="center" wrapText="1"/>
      <protection/>
    </xf>
    <xf numFmtId="0" fontId="10" fillId="34" borderId="15" xfId="56" applyFont="1" applyFill="1" applyBorder="1" applyAlignment="1">
      <alignment horizontal="center" vertical="center" wrapText="1"/>
      <protection/>
    </xf>
    <xf numFmtId="4" fontId="6" fillId="0" borderId="0" xfId="56" applyNumberFormat="1" applyFont="1" applyFill="1" applyBorder="1" applyAlignment="1">
      <alignment vertical="center" wrapText="1"/>
      <protection/>
    </xf>
    <xf numFmtId="173" fontId="11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173" fontId="11" fillId="33" borderId="12" xfId="56" applyNumberFormat="1" applyFont="1" applyFill="1" applyBorder="1" applyAlignment="1">
      <alignment horizontal="center" vertical="center" wrapText="1"/>
      <protection/>
    </xf>
    <xf numFmtId="0" fontId="11" fillId="33" borderId="12" xfId="56" applyFont="1" applyFill="1" applyBorder="1" applyAlignment="1">
      <alignment horizontal="center" vertical="center" wrapText="1"/>
      <protection/>
    </xf>
    <xf numFmtId="4" fontId="6" fillId="33" borderId="0" xfId="56" applyNumberFormat="1" applyFont="1" applyFill="1" applyBorder="1" applyAlignment="1">
      <alignment vertical="center" wrapText="1"/>
      <protection/>
    </xf>
    <xf numFmtId="173" fontId="11" fillId="33" borderId="16" xfId="56" applyNumberFormat="1" applyFont="1" applyFill="1" applyBorder="1" applyAlignment="1">
      <alignment horizontal="center" vertical="center" wrapText="1"/>
      <protection/>
    </xf>
    <xf numFmtId="0" fontId="11" fillId="33" borderId="16" xfId="56" applyFont="1" applyFill="1" applyBorder="1" applyAlignment="1">
      <alignment horizontal="center" vertical="center" wrapText="1"/>
      <protection/>
    </xf>
    <xf numFmtId="4" fontId="11" fillId="33" borderId="0" xfId="56" applyNumberFormat="1" applyFont="1" applyFill="1" applyBorder="1" applyAlignment="1">
      <alignment horizontal="right" vertical="center" wrapText="1"/>
      <protection/>
    </xf>
    <xf numFmtId="4" fontId="3" fillId="34" borderId="0" xfId="56" applyNumberFormat="1" applyFont="1" applyFill="1" applyBorder="1" applyAlignment="1">
      <alignment vertical="center" wrapText="1"/>
      <protection/>
    </xf>
    <xf numFmtId="173" fontId="10" fillId="34" borderId="14" xfId="56" applyNumberFormat="1" applyFont="1" applyFill="1" applyBorder="1" applyAlignment="1">
      <alignment horizontal="center" vertical="center" wrapText="1"/>
      <protection/>
    </xf>
    <xf numFmtId="0" fontId="10" fillId="34" borderId="14" xfId="56" applyFont="1" applyFill="1" applyBorder="1" applyAlignment="1">
      <alignment horizontal="center" vertical="center" wrapText="1"/>
      <protection/>
    </xf>
    <xf numFmtId="0" fontId="11" fillId="33" borderId="17" xfId="56" applyFont="1" applyFill="1" applyBorder="1" applyAlignment="1">
      <alignment horizontal="center" vertical="center" wrapText="1"/>
      <protection/>
    </xf>
    <xf numFmtId="173" fontId="11" fillId="33" borderId="18" xfId="56" applyNumberFormat="1" applyFont="1" applyFill="1" applyBorder="1" applyAlignment="1">
      <alignment horizontal="center" vertical="center" wrapText="1"/>
      <protection/>
    </xf>
    <xf numFmtId="4" fontId="6" fillId="33" borderId="0" xfId="56" applyNumberFormat="1" applyFont="1" applyFill="1" applyBorder="1" applyAlignment="1">
      <alignment vertical="center"/>
      <protection/>
    </xf>
    <xf numFmtId="173" fontId="11" fillId="33" borderId="17" xfId="56" applyNumberFormat="1" applyFont="1" applyFill="1" applyBorder="1" applyAlignment="1">
      <alignment horizontal="center" vertical="center" wrapText="1"/>
      <protection/>
    </xf>
    <xf numFmtId="3" fontId="2" fillId="0" borderId="0" xfId="55" applyNumberFormat="1" applyBorder="1" applyAlignment="1">
      <alignment horizontal="center" vertical="center"/>
      <protection/>
    </xf>
    <xf numFmtId="0" fontId="11" fillId="33" borderId="16" xfId="56" applyFont="1" applyFill="1" applyBorder="1" applyAlignment="1">
      <alignment horizontal="center" vertical="center"/>
      <protection/>
    </xf>
    <xf numFmtId="4" fontId="11" fillId="33" borderId="0" xfId="55" applyNumberFormat="1" applyFont="1" applyFill="1" applyBorder="1" applyAlignment="1">
      <alignment horizontal="right" vertical="center" wrapText="1"/>
      <protection/>
    </xf>
    <xf numFmtId="0" fontId="11" fillId="33" borderId="10" xfId="56" applyFont="1" applyFill="1" applyBorder="1" applyAlignment="1">
      <alignment horizontal="center" vertical="center"/>
      <protection/>
    </xf>
    <xf numFmtId="0" fontId="11" fillId="33" borderId="12" xfId="56" applyFont="1" applyFill="1" applyBorder="1" applyAlignment="1">
      <alignment horizontal="center" vertical="center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49" fontId="11" fillId="33" borderId="12" xfId="56" applyNumberFormat="1" applyFont="1" applyFill="1" applyBorder="1" applyAlignment="1">
      <alignment horizontal="center" vertical="center" wrapText="1"/>
      <protection/>
    </xf>
    <xf numFmtId="49" fontId="10" fillId="34" borderId="14" xfId="56" applyNumberFormat="1" applyFont="1" applyFill="1" applyBorder="1" applyAlignment="1">
      <alignment horizontal="center" vertical="center" wrapText="1"/>
      <protection/>
    </xf>
    <xf numFmtId="49" fontId="11" fillId="33" borderId="16" xfId="56" applyNumberFormat="1" applyFont="1" applyFill="1" applyBorder="1" applyAlignment="1">
      <alignment horizontal="center" vertical="center" wrapText="1"/>
      <protection/>
    </xf>
    <xf numFmtId="49" fontId="11" fillId="33" borderId="10" xfId="56" applyNumberFormat="1" applyFont="1" applyFill="1" applyBorder="1" applyAlignment="1">
      <alignment horizontal="center" vertical="center" wrapText="1"/>
      <protection/>
    </xf>
    <xf numFmtId="4" fontId="6" fillId="33" borderId="0" xfId="56" applyNumberFormat="1" applyFont="1" applyFill="1" applyBorder="1" applyAlignment="1">
      <alignment horizontal="right" vertical="center"/>
      <protection/>
    </xf>
    <xf numFmtId="172" fontId="6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8" xfId="56" applyFont="1" applyFill="1" applyBorder="1" applyAlignment="1">
      <alignment horizontal="center" vertical="center" wrapText="1"/>
      <protection/>
    </xf>
    <xf numFmtId="2" fontId="11" fillId="33" borderId="12" xfId="56" applyNumberFormat="1" applyFont="1" applyFill="1" applyBorder="1" applyAlignment="1">
      <alignment horizontal="center" vertical="center" wrapText="1"/>
      <protection/>
    </xf>
    <xf numFmtId="0" fontId="11" fillId="33" borderId="16" xfId="56" applyNumberFormat="1" applyFont="1" applyFill="1" applyBorder="1" applyAlignment="1">
      <alignment horizontal="center" vertical="center" wrapText="1"/>
      <protection/>
    </xf>
    <xf numFmtId="0" fontId="11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2" xfId="56" applyNumberFormat="1" applyFont="1" applyFill="1" applyBorder="1" applyAlignment="1">
      <alignment horizontal="center" vertical="center" wrapText="1"/>
      <protection/>
    </xf>
    <xf numFmtId="0" fontId="11" fillId="33" borderId="17" xfId="56" applyNumberFormat="1" applyFont="1" applyFill="1" applyBorder="1" applyAlignment="1">
      <alignment horizontal="center" vertical="center" wrapText="1"/>
      <protection/>
    </xf>
    <xf numFmtId="173" fontId="10" fillId="34" borderId="15" xfId="56" applyNumberFormat="1" applyFont="1" applyFill="1" applyBorder="1" applyAlignment="1">
      <alignment horizontal="center" vertical="center" wrapText="1"/>
      <protection/>
    </xf>
    <xf numFmtId="172" fontId="6" fillId="33" borderId="0" xfId="56" applyNumberFormat="1" applyFont="1" applyFill="1" applyBorder="1" applyAlignment="1">
      <alignment vertical="center" wrapText="1"/>
      <protection/>
    </xf>
    <xf numFmtId="172" fontId="3" fillId="34" borderId="0" xfId="56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3" fontId="12" fillId="34" borderId="0" xfId="56" applyNumberFormat="1" applyFont="1" applyFill="1" applyBorder="1" applyAlignment="1">
      <alignment horizontal="center" vertical="center" wrapText="1"/>
      <protection/>
    </xf>
    <xf numFmtId="3" fontId="12" fillId="34" borderId="19" xfId="56" applyNumberFormat="1" applyFont="1" applyFill="1" applyBorder="1" applyAlignment="1">
      <alignment horizontal="center" vertical="top" wrapText="1"/>
      <protection/>
    </xf>
    <xf numFmtId="0" fontId="12" fillId="34" borderId="20" xfId="56" applyFont="1" applyFill="1" applyBorder="1" applyAlignment="1">
      <alignment horizontal="center" vertical="center"/>
      <protection/>
    </xf>
    <xf numFmtId="0" fontId="12" fillId="34" borderId="21" xfId="56" applyFont="1" applyFill="1" applyBorder="1" applyAlignment="1">
      <alignment horizontal="center" vertical="center"/>
      <protection/>
    </xf>
    <xf numFmtId="0" fontId="12" fillId="34" borderId="22" xfId="56" applyFont="1" applyFill="1" applyBorder="1" applyAlignment="1">
      <alignment horizontal="center" vertical="center"/>
      <protection/>
    </xf>
    <xf numFmtId="0" fontId="12" fillId="34" borderId="21" xfId="55" applyFont="1" applyFill="1" applyBorder="1" applyAlignment="1">
      <alignment horizontal="center"/>
      <protection/>
    </xf>
    <xf numFmtId="0" fontId="13" fillId="33" borderId="0" xfId="56" applyFont="1" applyFill="1" applyAlignment="1">
      <alignment vertical="center" wrapText="1"/>
      <protection/>
    </xf>
    <xf numFmtId="0" fontId="13" fillId="33" borderId="0" xfId="56" applyFont="1" applyFill="1" applyAlignment="1">
      <alignment horizontal="right" vertical="top" wrapText="1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3" fillId="33" borderId="0" xfId="55" applyFont="1" applyFill="1">
      <alignment/>
      <protection/>
    </xf>
    <xf numFmtId="0" fontId="3" fillId="33" borderId="0" xfId="55" applyFont="1" applyFill="1" applyAlignment="1">
      <alignment horizontal="right" vertical="top" wrapText="1"/>
      <protection/>
    </xf>
    <xf numFmtId="49" fontId="15" fillId="33" borderId="0" xfId="55" applyNumberFormat="1" applyFont="1" applyFill="1" applyBorder="1" applyAlignment="1">
      <alignment vertical="center" wrapText="1"/>
      <protection/>
    </xf>
    <xf numFmtId="0" fontId="14" fillId="33" borderId="0" xfId="55" applyFont="1" applyFill="1" applyBorder="1" applyAlignment="1">
      <alignment/>
      <protection/>
    </xf>
    <xf numFmtId="0" fontId="14" fillId="33" borderId="0" xfId="55" applyFont="1" applyFill="1" applyAlignment="1">
      <alignment/>
      <protection/>
    </xf>
    <xf numFmtId="49" fontId="14" fillId="33" borderId="0" xfId="55" applyNumberFormat="1" applyFont="1" applyFill="1" applyBorder="1" applyAlignment="1">
      <alignment vertical="center" wrapText="1"/>
      <protection/>
    </xf>
    <xf numFmtId="4" fontId="3" fillId="34" borderId="19" xfId="56" applyNumberFormat="1" applyFont="1" applyFill="1" applyBorder="1" applyAlignment="1">
      <alignment vertical="center" wrapText="1"/>
      <protection/>
    </xf>
    <xf numFmtId="172" fontId="3" fillId="34" borderId="19" xfId="56" applyNumberFormat="1" applyFont="1" applyFill="1" applyBorder="1" applyAlignment="1">
      <alignment vertical="center" wrapText="1"/>
      <protection/>
    </xf>
    <xf numFmtId="172" fontId="2" fillId="33" borderId="23" xfId="56" applyNumberFormat="1" applyFont="1" applyFill="1" applyBorder="1" applyAlignment="1">
      <alignment horizontal="right" vertical="center" wrapText="1"/>
      <protection/>
    </xf>
    <xf numFmtId="172" fontId="2" fillId="33" borderId="24" xfId="56" applyNumberFormat="1" applyFont="1" applyFill="1" applyBorder="1" applyAlignment="1">
      <alignment horizontal="right" vertical="center" wrapText="1"/>
      <protection/>
    </xf>
    <xf numFmtId="172" fontId="2" fillId="33" borderId="25" xfId="56" applyNumberFormat="1" applyFont="1" applyFill="1" applyBorder="1" applyAlignment="1">
      <alignment horizontal="right" vertical="center" wrapText="1"/>
      <protection/>
    </xf>
    <xf numFmtId="172" fontId="17" fillId="0" borderId="23" xfId="56" applyNumberFormat="1" applyFont="1" applyFill="1" applyBorder="1" applyAlignment="1">
      <alignment horizontal="right" vertical="center" wrapText="1"/>
      <protection/>
    </xf>
    <xf numFmtId="172" fontId="17" fillId="33" borderId="23" xfId="56" applyNumberFormat="1" applyFont="1" applyFill="1" applyBorder="1" applyAlignment="1">
      <alignment horizontal="right" vertical="center" wrapText="1"/>
      <protection/>
    </xf>
    <xf numFmtId="172" fontId="17" fillId="0" borderId="25" xfId="56" applyNumberFormat="1" applyFont="1" applyFill="1" applyBorder="1" applyAlignment="1">
      <alignment horizontal="right" vertical="center" wrapText="1"/>
      <protection/>
    </xf>
    <xf numFmtId="172" fontId="2" fillId="35" borderId="25" xfId="0" applyNumberFormat="1" applyFont="1" applyFill="1" applyBorder="1" applyAlignment="1">
      <alignment horizontal="right" vertical="center" wrapText="1"/>
    </xf>
    <xf numFmtId="172" fontId="2" fillId="35" borderId="23" xfId="0" applyNumberFormat="1" applyFont="1" applyFill="1" applyBorder="1" applyAlignment="1">
      <alignment horizontal="right" vertical="center" wrapText="1"/>
    </xf>
    <xf numFmtId="172" fontId="2" fillId="35" borderId="26" xfId="0" applyNumberFormat="1" applyFont="1" applyFill="1" applyBorder="1" applyAlignment="1">
      <alignment horizontal="right" vertical="center" wrapText="1"/>
    </xf>
    <xf numFmtId="0" fontId="3" fillId="33" borderId="0" xfId="55" applyFont="1" applyFill="1" applyAlignment="1">
      <alignment horizontal="center" wrapText="1"/>
      <protection/>
    </xf>
    <xf numFmtId="0" fontId="3" fillId="33" borderId="0" xfId="55" applyFont="1" applyFill="1" applyAlignment="1">
      <alignment horizontal="center"/>
      <protection/>
    </xf>
    <xf numFmtId="0" fontId="2" fillId="33" borderId="0" xfId="55" applyFill="1" applyAlignment="1">
      <alignment horizontal="center"/>
      <protection/>
    </xf>
    <xf numFmtId="172" fontId="2" fillId="35" borderId="25" xfId="56" applyNumberFormat="1" applyFont="1" applyFill="1" applyBorder="1" applyAlignment="1">
      <alignment horizontal="right" vertical="center" wrapText="1"/>
      <protection/>
    </xf>
    <xf numFmtId="4" fontId="6" fillId="35" borderId="27" xfId="56" applyNumberFormat="1" applyFont="1" applyFill="1" applyBorder="1" applyAlignment="1">
      <alignment horizontal="right" vertical="center" wrapText="1"/>
      <protection/>
    </xf>
    <xf numFmtId="4" fontId="6" fillId="35" borderId="28" xfId="56" applyNumberFormat="1" applyFont="1" applyFill="1" applyBorder="1" applyAlignment="1">
      <alignment horizontal="right" vertical="center" wrapText="1"/>
      <protection/>
    </xf>
    <xf numFmtId="4" fontId="6" fillId="35" borderId="29" xfId="56" applyNumberFormat="1" applyFont="1" applyFill="1" applyBorder="1" applyAlignment="1">
      <alignment horizontal="right" vertical="center" wrapText="1"/>
      <protection/>
    </xf>
    <xf numFmtId="4" fontId="11" fillId="33" borderId="28" xfId="56" applyNumberFormat="1" applyFont="1" applyFill="1" applyBorder="1" applyAlignment="1">
      <alignment horizontal="right" vertical="center" wrapText="1"/>
      <protection/>
    </xf>
    <xf numFmtId="172" fontId="6" fillId="33" borderId="27" xfId="56" applyNumberFormat="1" applyFont="1" applyFill="1" applyBorder="1" applyAlignment="1">
      <alignment horizontal="right" vertical="center" wrapText="1"/>
      <protection/>
    </xf>
    <xf numFmtId="4" fontId="6" fillId="33" borderId="30" xfId="56" applyNumberFormat="1" applyFont="1" applyFill="1" applyBorder="1" applyAlignment="1">
      <alignment horizontal="right" vertical="center" wrapText="1"/>
      <protection/>
    </xf>
    <xf numFmtId="4" fontId="11" fillId="33" borderId="28" xfId="55" applyNumberFormat="1" applyFont="1" applyFill="1" applyBorder="1" applyAlignment="1">
      <alignment horizontal="right" vertical="center" wrapText="1"/>
      <protection/>
    </xf>
    <xf numFmtId="172" fontId="11" fillId="0" borderId="27" xfId="56" applyNumberFormat="1" applyFont="1" applyFill="1" applyBorder="1" applyAlignment="1">
      <alignment horizontal="right" vertical="center" wrapText="1"/>
      <protection/>
    </xf>
    <xf numFmtId="172" fontId="11" fillId="0" borderId="28" xfId="56" applyNumberFormat="1" applyFont="1" applyFill="1" applyBorder="1" applyAlignment="1">
      <alignment horizontal="right" vertical="center" wrapText="1"/>
      <protection/>
    </xf>
    <xf numFmtId="4" fontId="6" fillId="35" borderId="30" xfId="56" applyNumberFormat="1" applyFont="1" applyFill="1" applyBorder="1" applyAlignment="1">
      <alignment horizontal="right" vertical="center" wrapText="1"/>
      <protection/>
    </xf>
    <xf numFmtId="4" fontId="11" fillId="35" borderId="28" xfId="56" applyNumberFormat="1" applyFont="1" applyFill="1" applyBorder="1" applyAlignment="1">
      <alignment horizontal="right" vertical="center" wrapText="1"/>
      <protection/>
    </xf>
    <xf numFmtId="4" fontId="11" fillId="35" borderId="28" xfId="55" applyNumberFormat="1" applyFont="1" applyFill="1" applyBorder="1" applyAlignment="1">
      <alignment horizontal="right" vertical="center" wrapText="1"/>
      <protection/>
    </xf>
    <xf numFmtId="4" fontId="4" fillId="34" borderId="19" xfId="56" applyNumberFormat="1" applyFont="1" applyFill="1" applyBorder="1" applyAlignment="1" quotePrefix="1">
      <alignment horizontal="right" vertical="center" wrapText="1"/>
      <protection/>
    </xf>
    <xf numFmtId="3" fontId="12" fillId="34" borderId="21" xfId="56" applyNumberFormat="1" applyFont="1" applyFill="1" applyBorder="1" applyAlignment="1">
      <alignment horizontal="center" vertical="top" wrapText="1"/>
      <protection/>
    </xf>
    <xf numFmtId="4" fontId="10" fillId="33" borderId="28" xfId="56" applyNumberFormat="1" applyFont="1" applyFill="1" applyBorder="1" applyAlignment="1">
      <alignment horizontal="right" vertical="center" wrapText="1"/>
      <protection/>
    </xf>
    <xf numFmtId="49" fontId="14" fillId="33" borderId="0" xfId="55" applyNumberFormat="1" applyFont="1" applyFill="1" applyBorder="1" applyAlignment="1">
      <alignment horizontal="center" vertical="center" wrapText="1"/>
      <protection/>
    </xf>
    <xf numFmtId="172" fontId="3" fillId="34" borderId="21" xfId="56" applyNumberFormat="1" applyFont="1" applyFill="1" applyBorder="1" applyAlignment="1">
      <alignment horizontal="right" vertical="center" wrapText="1"/>
      <protection/>
    </xf>
    <xf numFmtId="172" fontId="3" fillId="34" borderId="31" xfId="56" applyNumberFormat="1" applyFont="1" applyFill="1" applyBorder="1" applyAlignment="1">
      <alignment horizontal="right" vertical="center" wrapText="1"/>
      <protection/>
    </xf>
    <xf numFmtId="172" fontId="2" fillId="35" borderId="32" xfId="0" applyNumberFormat="1" applyFont="1" applyFill="1" applyBorder="1" applyAlignment="1">
      <alignment horizontal="right" vertical="center" wrapText="1"/>
    </xf>
    <xf numFmtId="172" fontId="17" fillId="33" borderId="23" xfId="55" applyNumberFormat="1" applyFont="1" applyFill="1" applyBorder="1" applyAlignment="1">
      <alignment horizontal="right" vertical="center" wrapText="1"/>
      <protection/>
    </xf>
    <xf numFmtId="172" fontId="2" fillId="33" borderId="32" xfId="56" applyNumberFormat="1" applyFont="1" applyFill="1" applyBorder="1" applyAlignment="1">
      <alignment horizontal="right" vertical="center" wrapText="1"/>
      <protection/>
    </xf>
    <xf numFmtId="172" fontId="17" fillId="35" borderId="23" xfId="56" applyNumberFormat="1" applyFont="1" applyFill="1" applyBorder="1" applyAlignment="1">
      <alignment horizontal="right" vertical="center" wrapText="1"/>
      <protection/>
    </xf>
    <xf numFmtId="172" fontId="2" fillId="35" borderId="23" xfId="56" applyNumberFormat="1" applyFont="1" applyFill="1" applyBorder="1" applyAlignment="1">
      <alignment horizontal="right" vertical="center" wrapText="1"/>
      <protection/>
    </xf>
    <xf numFmtId="172" fontId="4" fillId="34" borderId="21" xfId="56" applyNumberFormat="1" applyFont="1" applyFill="1" applyBorder="1" applyAlignment="1" quotePrefix="1">
      <alignment horizontal="right" vertical="center" wrapText="1"/>
      <protection/>
    </xf>
    <xf numFmtId="4" fontId="6" fillId="33" borderId="30" xfId="56" applyNumberFormat="1" applyFont="1" applyFill="1" applyBorder="1" applyAlignment="1">
      <alignment horizontal="center" vertical="center" wrapText="1"/>
      <protection/>
    </xf>
    <xf numFmtId="4" fontId="6" fillId="35" borderId="28" xfId="56" applyNumberFormat="1" applyFont="1" applyFill="1" applyBorder="1" applyAlignment="1">
      <alignment horizontal="center" vertical="center" wrapText="1"/>
      <protection/>
    </xf>
    <xf numFmtId="4" fontId="6" fillId="35" borderId="27" xfId="56" applyNumberFormat="1" applyFont="1" applyFill="1" applyBorder="1" applyAlignment="1">
      <alignment horizontal="center" vertical="center" wrapText="1"/>
      <protection/>
    </xf>
    <xf numFmtId="174" fontId="2" fillId="35" borderId="23" xfId="0" applyNumberFormat="1" applyFont="1" applyFill="1" applyBorder="1" applyAlignment="1">
      <alignment horizontal="right" vertical="center" wrapText="1"/>
    </xf>
    <xf numFmtId="172" fontId="6" fillId="33" borderId="28" xfId="56" applyNumberFormat="1" applyFont="1" applyFill="1" applyBorder="1" applyAlignment="1">
      <alignment horizontal="center" vertical="center" wrapText="1"/>
      <protection/>
    </xf>
    <xf numFmtId="4" fontId="6" fillId="35" borderId="30" xfId="56" applyNumberFormat="1" applyFont="1" applyFill="1" applyBorder="1" applyAlignment="1">
      <alignment horizontal="center" vertical="center" wrapText="1"/>
      <protection/>
    </xf>
    <xf numFmtId="173" fontId="11" fillId="35" borderId="10" xfId="56" applyNumberFormat="1" applyFont="1" applyFill="1" applyBorder="1" applyAlignment="1">
      <alignment horizontal="center" vertical="center" wrapText="1"/>
      <protection/>
    </xf>
    <xf numFmtId="172" fontId="2" fillId="35" borderId="24" xfId="56" applyNumberFormat="1" applyFont="1" applyFill="1" applyBorder="1" applyAlignment="1">
      <alignment horizontal="right" vertical="center" wrapText="1"/>
      <protection/>
    </xf>
    <xf numFmtId="172" fontId="2" fillId="35" borderId="26" xfId="56" applyNumberFormat="1" applyFont="1" applyFill="1" applyBorder="1" applyAlignment="1">
      <alignment horizontal="right" vertical="center" wrapText="1"/>
      <protection/>
    </xf>
    <xf numFmtId="4" fontId="6" fillId="35" borderId="33" xfId="56" applyNumberFormat="1" applyFont="1" applyFill="1" applyBorder="1" applyAlignment="1">
      <alignment horizontal="center" vertical="center" wrapText="1"/>
      <protection/>
    </xf>
    <xf numFmtId="4" fontId="6" fillId="35" borderId="29" xfId="56" applyNumberFormat="1" applyFont="1" applyFill="1" applyBorder="1" applyAlignment="1">
      <alignment horizontal="center" vertical="center" wrapText="1"/>
      <protection/>
    </xf>
    <xf numFmtId="4" fontId="11" fillId="33" borderId="28" xfId="56" applyNumberFormat="1" applyFont="1" applyFill="1" applyBorder="1" applyAlignment="1">
      <alignment horizontal="center" vertical="center" wrapText="1"/>
      <protection/>
    </xf>
    <xf numFmtId="4" fontId="11" fillId="35" borderId="28" xfId="56" applyNumberFormat="1" applyFont="1" applyFill="1" applyBorder="1" applyAlignment="1">
      <alignment horizontal="center" vertical="center" wrapText="1"/>
      <protection/>
    </xf>
    <xf numFmtId="0" fontId="11" fillId="36" borderId="34" xfId="56" applyFont="1" applyFill="1" applyBorder="1" applyAlignment="1">
      <alignment horizontal="center" vertical="center" wrapText="1"/>
      <protection/>
    </xf>
    <xf numFmtId="173" fontId="11" fillId="36" borderId="34" xfId="56" applyNumberFormat="1" applyFont="1" applyFill="1" applyBorder="1" applyAlignment="1">
      <alignment horizontal="center" vertical="center" wrapText="1"/>
      <protection/>
    </xf>
    <xf numFmtId="4" fontId="6" fillId="36" borderId="29" xfId="56" applyNumberFormat="1" applyFont="1" applyFill="1" applyBorder="1" applyAlignment="1">
      <alignment horizontal="center" vertical="center" wrapText="1"/>
      <protection/>
    </xf>
    <xf numFmtId="172" fontId="3" fillId="36" borderId="32" xfId="56" applyNumberFormat="1" applyFont="1" applyFill="1" applyBorder="1" applyAlignment="1">
      <alignment horizontal="right" vertical="center" wrapText="1"/>
      <protection/>
    </xf>
    <xf numFmtId="0" fontId="10" fillId="34" borderId="35" xfId="56" applyFont="1" applyFill="1" applyBorder="1" applyAlignment="1">
      <alignment horizontal="center" vertical="center" wrapText="1"/>
      <protection/>
    </xf>
    <xf numFmtId="0" fontId="10" fillId="34" borderId="36" xfId="56" applyFont="1" applyFill="1" applyBorder="1" applyAlignment="1">
      <alignment horizontal="center" vertical="center" wrapText="1"/>
      <protection/>
    </xf>
    <xf numFmtId="0" fontId="10" fillId="34" borderId="37" xfId="56" applyFont="1" applyFill="1" applyBorder="1" applyAlignment="1">
      <alignment horizontal="center" vertical="center" wrapText="1"/>
      <protection/>
    </xf>
    <xf numFmtId="172" fontId="3" fillId="34" borderId="38" xfId="56" applyNumberFormat="1" applyFont="1" applyFill="1" applyBorder="1" applyAlignment="1">
      <alignment vertical="center" wrapText="1"/>
      <protection/>
    </xf>
    <xf numFmtId="172" fontId="11" fillId="0" borderId="28" xfId="56" applyNumberFormat="1" applyFont="1" applyFill="1" applyBorder="1" applyAlignment="1">
      <alignment horizontal="center" vertical="center" wrapText="1"/>
      <protection/>
    </xf>
    <xf numFmtId="4" fontId="7" fillId="33" borderId="27" xfId="56" applyNumberFormat="1" applyFont="1" applyFill="1" applyBorder="1" applyAlignment="1">
      <alignment horizontal="right" vertical="center" wrapText="1"/>
      <protection/>
    </xf>
    <xf numFmtId="4" fontId="7" fillId="33" borderId="28" xfId="56" applyNumberFormat="1" applyFont="1" applyFill="1" applyBorder="1" applyAlignment="1">
      <alignment horizontal="right" vertical="center" wrapText="1"/>
      <protection/>
    </xf>
    <xf numFmtId="0" fontId="2" fillId="33" borderId="39" xfId="55" applyFill="1" applyBorder="1">
      <alignment/>
      <protection/>
    </xf>
    <xf numFmtId="0" fontId="8" fillId="33" borderId="40" xfId="56" applyFont="1" applyFill="1" applyBorder="1" applyAlignment="1">
      <alignment horizontal="center" vertical="center" wrapText="1"/>
      <protection/>
    </xf>
    <xf numFmtId="4" fontId="6" fillId="33" borderId="40" xfId="56" applyNumberFormat="1" applyFont="1" applyFill="1" applyBorder="1" applyAlignment="1">
      <alignment horizontal="right" vertical="center" wrapText="1"/>
      <protection/>
    </xf>
    <xf numFmtId="4" fontId="7" fillId="33" borderId="40" xfId="56" applyNumberFormat="1" applyFont="1" applyFill="1" applyBorder="1" applyAlignment="1">
      <alignment horizontal="right" vertical="center" wrapText="1"/>
      <protection/>
    </xf>
    <xf numFmtId="4" fontId="7" fillId="33" borderId="41" xfId="56" applyNumberFormat="1" applyFont="1" applyFill="1" applyBorder="1" applyAlignment="1">
      <alignment horizontal="right" vertical="center" wrapText="1"/>
      <protection/>
    </xf>
    <xf numFmtId="0" fontId="15" fillId="33" borderId="14" xfId="55" applyFont="1" applyFill="1" applyBorder="1" applyAlignment="1">
      <alignment/>
      <protection/>
    </xf>
    <xf numFmtId="0" fontId="15" fillId="33" borderId="20" xfId="55" applyFont="1" applyFill="1" applyBorder="1" applyAlignment="1">
      <alignment/>
      <protection/>
    </xf>
    <xf numFmtId="172" fontId="9" fillId="33" borderId="14" xfId="55" applyNumberFormat="1" applyFont="1" applyFill="1" applyBorder="1" applyAlignment="1">
      <alignment vertical="center"/>
      <protection/>
    </xf>
    <xf numFmtId="0" fontId="14" fillId="33" borderId="0" xfId="55" applyFont="1" applyFill="1" applyAlignment="1">
      <alignment horizontal="center"/>
      <protection/>
    </xf>
    <xf numFmtId="49" fontId="7" fillId="33" borderId="42" xfId="56" applyNumberFormat="1" applyFont="1" applyFill="1" applyBorder="1" applyAlignment="1">
      <alignment horizontal="center" vertical="center" wrapText="1"/>
      <protection/>
    </xf>
    <xf numFmtId="49" fontId="7" fillId="33" borderId="43" xfId="56" applyNumberFormat="1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horizontal="center" vertical="center"/>
      <protection/>
    </xf>
    <xf numFmtId="0" fontId="9" fillId="33" borderId="44" xfId="55" applyFont="1" applyFill="1" applyBorder="1" applyAlignment="1">
      <alignment horizontal="center" vertical="center"/>
      <protection/>
    </xf>
    <xf numFmtId="0" fontId="9" fillId="33" borderId="45" xfId="55" applyFont="1" applyFill="1" applyBorder="1" applyAlignment="1">
      <alignment horizontal="center" vertical="center"/>
      <protection/>
    </xf>
    <xf numFmtId="0" fontId="4" fillId="34" borderId="31" xfId="56" applyFont="1" applyFill="1" applyBorder="1" applyAlignment="1">
      <alignment horizontal="center" vertical="center" wrapText="1"/>
      <protection/>
    </xf>
    <xf numFmtId="0" fontId="4" fillId="34" borderId="32" xfId="56" applyFont="1" applyFill="1" applyBorder="1" applyAlignment="1">
      <alignment horizontal="center" vertical="center" wrapText="1"/>
      <protection/>
    </xf>
    <xf numFmtId="0" fontId="4" fillId="34" borderId="26" xfId="56" applyFont="1" applyFill="1" applyBorder="1" applyAlignment="1">
      <alignment horizontal="center" vertical="center" wrapText="1"/>
      <protection/>
    </xf>
    <xf numFmtId="0" fontId="4" fillId="34" borderId="31" xfId="56" applyFont="1" applyFill="1" applyBorder="1" applyAlignment="1">
      <alignment horizontal="center" vertical="center"/>
      <protection/>
    </xf>
    <xf numFmtId="0" fontId="4" fillId="34" borderId="32" xfId="56" applyFont="1" applyFill="1" applyBorder="1" applyAlignment="1">
      <alignment horizontal="center" vertical="center"/>
      <protection/>
    </xf>
    <xf numFmtId="0" fontId="4" fillId="34" borderId="26" xfId="56" applyFont="1" applyFill="1" applyBorder="1" applyAlignment="1">
      <alignment horizontal="center" vertical="center"/>
      <protection/>
    </xf>
    <xf numFmtId="0" fontId="4" fillId="34" borderId="31" xfId="56" applyFont="1" applyFill="1" applyBorder="1" applyAlignment="1">
      <alignment horizontal="center" vertical="center"/>
      <protection/>
    </xf>
    <xf numFmtId="0" fontId="4" fillId="34" borderId="32" xfId="56" applyFont="1" applyFill="1" applyBorder="1" applyAlignment="1">
      <alignment horizontal="center" vertical="center"/>
      <protection/>
    </xf>
    <xf numFmtId="0" fontId="4" fillId="34" borderId="26" xfId="56" applyFont="1" applyFill="1" applyBorder="1" applyAlignment="1">
      <alignment horizontal="center" vertical="center"/>
      <protection/>
    </xf>
    <xf numFmtId="0" fontId="11" fillId="33" borderId="46" xfId="56" applyFont="1" applyFill="1" applyBorder="1" applyAlignment="1">
      <alignment horizontal="center" vertical="top" wrapText="1"/>
      <protection/>
    </xf>
    <xf numFmtId="0" fontId="11" fillId="33" borderId="47" xfId="56" applyFont="1" applyFill="1" applyBorder="1" applyAlignment="1">
      <alignment horizontal="center" vertical="top" wrapText="1"/>
      <protection/>
    </xf>
    <xf numFmtId="0" fontId="11" fillId="33" borderId="48" xfId="56" applyFont="1" applyFill="1" applyBorder="1" applyAlignment="1">
      <alignment horizontal="center" vertical="top" wrapText="1"/>
      <protection/>
    </xf>
    <xf numFmtId="0" fontId="11" fillId="0" borderId="15" xfId="56" applyFont="1" applyFill="1" applyBorder="1" applyAlignment="1">
      <alignment horizontal="left" vertical="top" wrapText="1"/>
      <protection/>
    </xf>
    <xf numFmtId="0" fontId="11" fillId="0" borderId="34" xfId="56" applyFont="1" applyFill="1" applyBorder="1" applyAlignment="1">
      <alignment horizontal="left" vertical="top" wrapText="1"/>
      <protection/>
    </xf>
    <xf numFmtId="0" fontId="11" fillId="0" borderId="17" xfId="56" applyFont="1" applyFill="1" applyBorder="1" applyAlignment="1">
      <alignment horizontal="left" vertical="top" wrapText="1"/>
      <protection/>
    </xf>
    <xf numFmtId="0" fontId="11" fillId="33" borderId="15" xfId="56" applyFont="1" applyFill="1" applyBorder="1" applyAlignment="1">
      <alignment horizontal="center" vertical="top" wrapText="1"/>
      <protection/>
    </xf>
    <xf numFmtId="0" fontId="11" fillId="33" borderId="34" xfId="56" applyFont="1" applyFill="1" applyBorder="1" applyAlignment="1">
      <alignment horizontal="center" vertical="top" wrapText="1"/>
      <protection/>
    </xf>
    <xf numFmtId="0" fontId="11" fillId="33" borderId="17" xfId="56" applyFont="1" applyFill="1" applyBorder="1" applyAlignment="1">
      <alignment horizontal="center" vertical="top" wrapText="1"/>
      <protection/>
    </xf>
    <xf numFmtId="0" fontId="10" fillId="34" borderId="22" xfId="56" applyFont="1" applyFill="1" applyBorder="1" applyAlignment="1">
      <alignment horizontal="center" vertical="center" wrapText="1"/>
      <protection/>
    </xf>
    <xf numFmtId="0" fontId="10" fillId="34" borderId="44" xfId="56" applyFont="1" applyFill="1" applyBorder="1" applyAlignment="1">
      <alignment horizontal="center" vertical="center" wrapText="1"/>
      <protection/>
    </xf>
    <xf numFmtId="0" fontId="10" fillId="34" borderId="45" xfId="56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49" fontId="9" fillId="34" borderId="22" xfId="56" applyNumberFormat="1" applyFont="1" applyFill="1" applyBorder="1" applyAlignment="1">
      <alignment horizontal="center" vertical="center" wrapText="1"/>
      <protection/>
    </xf>
    <xf numFmtId="49" fontId="9" fillId="34" borderId="44" xfId="56" applyNumberFormat="1" applyFont="1" applyFill="1" applyBorder="1" applyAlignment="1">
      <alignment horizontal="center" vertical="center" wrapText="1"/>
      <protection/>
    </xf>
    <xf numFmtId="49" fontId="9" fillId="34" borderId="45" xfId="56" applyNumberFormat="1" applyFont="1" applyFill="1" applyBorder="1" applyAlignment="1">
      <alignment horizontal="center" vertical="center" wrapText="1"/>
      <protection/>
    </xf>
    <xf numFmtId="49" fontId="7" fillId="33" borderId="49" xfId="56" applyNumberFormat="1" applyFont="1" applyFill="1" applyBorder="1" applyAlignment="1">
      <alignment horizontal="center" vertical="center" wrapText="1"/>
      <protection/>
    </xf>
    <xf numFmtId="49" fontId="7" fillId="33" borderId="50" xfId="56" applyNumberFormat="1" applyFont="1" applyFill="1" applyBorder="1" applyAlignment="1">
      <alignment horizontal="center" vertical="center" wrapText="1"/>
      <protection/>
    </xf>
    <xf numFmtId="0" fontId="14" fillId="33" borderId="0" xfId="55" applyFont="1" applyFill="1" applyBorder="1" applyAlignment="1">
      <alignment horizontal="center"/>
      <protection/>
    </xf>
    <xf numFmtId="49" fontId="15" fillId="33" borderId="0" xfId="55" applyNumberFormat="1" applyFont="1" applyFill="1" applyBorder="1" applyAlignment="1">
      <alignment horizontal="center" vertical="center" wrapText="1"/>
      <protection/>
    </xf>
    <xf numFmtId="0" fontId="15" fillId="33" borderId="0" xfId="55" applyFont="1" applyFill="1" applyAlignment="1">
      <alignment horizontal="center"/>
      <protection/>
    </xf>
    <xf numFmtId="49" fontId="14" fillId="33" borderId="0" xfId="55" applyNumberFormat="1" applyFont="1" applyFill="1" applyBorder="1" applyAlignment="1">
      <alignment horizontal="center" vertical="center" wrapText="1"/>
      <protection/>
    </xf>
    <xf numFmtId="0" fontId="2" fillId="0" borderId="0" xfId="55" applyAlignment="1">
      <alignment horizontal="center"/>
      <protection/>
    </xf>
    <xf numFmtId="49" fontId="7" fillId="33" borderId="51" xfId="56" applyNumberFormat="1" applyFont="1" applyFill="1" applyBorder="1" applyAlignment="1">
      <alignment horizontal="center" vertical="center" wrapText="1"/>
      <protection/>
    </xf>
    <xf numFmtId="49" fontId="7" fillId="33" borderId="52" xfId="56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11" fillId="0" borderId="53" xfId="56" applyFont="1" applyFill="1" applyBorder="1" applyAlignment="1">
      <alignment horizontal="left" vertical="top" wrapText="1"/>
      <protection/>
    </xf>
    <xf numFmtId="0" fontId="11" fillId="0" borderId="54" xfId="56" applyFont="1" applyFill="1" applyBorder="1" applyAlignment="1">
      <alignment horizontal="left" vertical="top" wrapText="1"/>
      <protection/>
    </xf>
    <xf numFmtId="0" fontId="11" fillId="0" borderId="55" xfId="56" applyFont="1" applyFill="1" applyBorder="1" applyAlignment="1">
      <alignment horizontal="left" vertical="top" wrapText="1"/>
      <protection/>
    </xf>
    <xf numFmtId="0" fontId="11" fillId="0" borderId="56" xfId="56" applyFont="1" applyFill="1" applyBorder="1" applyAlignment="1">
      <alignment horizontal="left" vertical="top" wrapText="1"/>
      <protection/>
    </xf>
    <xf numFmtId="0" fontId="11" fillId="33" borderId="57" xfId="56" applyFont="1" applyFill="1" applyBorder="1" applyAlignment="1">
      <alignment horizontal="center" vertical="top" wrapText="1"/>
      <protection/>
    </xf>
    <xf numFmtId="0" fontId="11" fillId="33" borderId="58" xfId="56" applyFont="1" applyFill="1" applyBorder="1" applyAlignment="1">
      <alignment horizontal="center" vertical="top" wrapText="1"/>
      <protection/>
    </xf>
    <xf numFmtId="0" fontId="11" fillId="33" borderId="59" xfId="56" applyFont="1" applyFill="1" applyBorder="1" applyAlignment="1">
      <alignment horizontal="center" vertical="top" wrapText="1"/>
      <protection/>
    </xf>
    <xf numFmtId="0" fontId="11" fillId="33" borderId="60" xfId="56" applyFont="1" applyFill="1" applyBorder="1" applyAlignment="1">
      <alignment horizontal="center" vertical="top" wrapText="1"/>
      <protection/>
    </xf>
    <xf numFmtId="0" fontId="11" fillId="33" borderId="61" xfId="56" applyFont="1" applyFill="1" applyBorder="1" applyAlignment="1">
      <alignment horizontal="center" vertical="top" wrapText="1"/>
      <protection/>
    </xf>
    <xf numFmtId="0" fontId="11" fillId="33" borderId="62" xfId="56" applyFont="1" applyFill="1" applyBorder="1" applyAlignment="1">
      <alignment horizontal="center" vertical="top" wrapText="1"/>
      <protection/>
    </xf>
    <xf numFmtId="0" fontId="11" fillId="33" borderId="63" xfId="56" applyFont="1" applyFill="1" applyBorder="1" applyAlignment="1">
      <alignment horizontal="center" vertical="top" wrapText="1"/>
      <protection/>
    </xf>
    <xf numFmtId="0" fontId="11" fillId="0" borderId="12" xfId="56" applyFont="1" applyFill="1" applyBorder="1" applyAlignment="1">
      <alignment horizontal="left" vertical="top" wrapText="1"/>
      <protection/>
    </xf>
    <xf numFmtId="0" fontId="11" fillId="0" borderId="10" xfId="56" applyFont="1" applyFill="1" applyBorder="1" applyAlignment="1">
      <alignment horizontal="left" vertical="top" wrapText="1"/>
      <protection/>
    </xf>
    <xf numFmtId="0" fontId="11" fillId="0" borderId="16" xfId="56" applyFont="1" applyFill="1" applyBorder="1" applyAlignment="1">
      <alignment horizontal="left" vertical="top" wrapText="1"/>
      <protection/>
    </xf>
    <xf numFmtId="0" fontId="11" fillId="33" borderId="12" xfId="56" applyFont="1" applyFill="1" applyBorder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top" wrapText="1"/>
      <protection/>
    </xf>
    <xf numFmtId="0" fontId="11" fillId="33" borderId="16" xfId="56" applyFont="1" applyFill="1" applyBorder="1" applyAlignment="1">
      <alignment horizontal="center" vertical="top" wrapText="1"/>
      <protection/>
    </xf>
    <xf numFmtId="0" fontId="11" fillId="33" borderId="15" xfId="56" applyFont="1" applyFill="1" applyBorder="1" applyAlignment="1">
      <alignment horizontal="center" vertical="top"/>
      <protection/>
    </xf>
    <xf numFmtId="0" fontId="11" fillId="33" borderId="34" xfId="56" applyFont="1" applyFill="1" applyBorder="1" applyAlignment="1">
      <alignment horizontal="center" vertical="top"/>
      <protection/>
    </xf>
    <xf numFmtId="0" fontId="11" fillId="33" borderId="17" xfId="56" applyFont="1" applyFill="1" applyBorder="1" applyAlignment="1">
      <alignment horizontal="center" vertical="top"/>
      <protection/>
    </xf>
    <xf numFmtId="0" fontId="11" fillId="0" borderId="64" xfId="56" applyFont="1" applyFill="1" applyBorder="1" applyAlignment="1">
      <alignment horizontal="left" vertical="top" wrapText="1"/>
      <protection/>
    </xf>
    <xf numFmtId="0" fontId="11" fillId="0" borderId="65" xfId="56" applyFont="1" applyFill="1" applyBorder="1" applyAlignment="1">
      <alignment horizontal="left" vertical="top" wrapText="1"/>
      <protection/>
    </xf>
    <xf numFmtId="0" fontId="11" fillId="0" borderId="66" xfId="56" applyFont="1" applyFill="1" applyBorder="1" applyAlignment="1">
      <alignment horizontal="left" vertical="top" wrapText="1"/>
      <protection/>
    </xf>
    <xf numFmtId="0" fontId="11" fillId="33" borderId="67" xfId="56" applyFont="1" applyFill="1" applyBorder="1" applyAlignment="1">
      <alignment horizontal="center" vertical="top" wrapText="1"/>
      <protection/>
    </xf>
    <xf numFmtId="0" fontId="11" fillId="33" borderId="68" xfId="56" applyFont="1" applyFill="1" applyBorder="1" applyAlignment="1">
      <alignment horizontal="center" vertical="top" wrapText="1"/>
      <protection/>
    </xf>
    <xf numFmtId="0" fontId="11" fillId="33" borderId="65" xfId="56" applyFont="1" applyFill="1" applyBorder="1" applyAlignment="1">
      <alignment horizontal="center" vertical="top" wrapText="1"/>
      <protection/>
    </xf>
    <xf numFmtId="0" fontId="11" fillId="33" borderId="66" xfId="56" applyFont="1" applyFill="1" applyBorder="1" applyAlignment="1">
      <alignment horizontal="center" vertical="top" wrapText="1"/>
      <protection/>
    </xf>
    <xf numFmtId="0" fontId="4" fillId="34" borderId="0" xfId="56" applyFont="1" applyFill="1" applyBorder="1" applyAlignment="1">
      <alignment horizontal="center" vertical="center" wrapText="1"/>
      <protection/>
    </xf>
    <xf numFmtId="0" fontId="13" fillId="33" borderId="0" xfId="55" applyFont="1" applyFill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4" fillId="34" borderId="31" xfId="56" applyFont="1" applyFill="1" applyBorder="1" applyAlignment="1">
      <alignment horizontal="center" vertical="center" wrapText="1"/>
      <protection/>
    </xf>
    <xf numFmtId="0" fontId="4" fillId="34" borderId="32" xfId="56" applyFont="1" applyFill="1" applyBorder="1" applyAlignment="1">
      <alignment horizontal="center" vertical="center" wrapText="1"/>
      <protection/>
    </xf>
    <xf numFmtId="0" fontId="4" fillId="34" borderId="26" xfId="56" applyFont="1" applyFill="1" applyBorder="1" applyAlignment="1">
      <alignment horizontal="center" vertical="center" wrapText="1"/>
      <protection/>
    </xf>
    <xf numFmtId="0" fontId="4" fillId="34" borderId="38" xfId="56" applyFont="1" applyFill="1" applyBorder="1" applyAlignment="1">
      <alignment horizontal="center" vertical="center" wrapText="1"/>
      <protection/>
    </xf>
    <xf numFmtId="0" fontId="4" fillId="34" borderId="29" xfId="56" applyFont="1" applyFill="1" applyBorder="1" applyAlignment="1">
      <alignment horizontal="center" vertical="center" wrapText="1"/>
      <protection/>
    </xf>
    <xf numFmtId="0" fontId="4" fillId="34" borderId="33" xfId="56" applyFont="1" applyFill="1" applyBorder="1" applyAlignment="1">
      <alignment horizontal="center" vertical="center" wrapText="1"/>
      <protection/>
    </xf>
    <xf numFmtId="0" fontId="16" fillId="33" borderId="0" xfId="55" applyFont="1" applyFill="1" applyAlignment="1">
      <alignment horizontal="center" vertical="center"/>
      <protection/>
    </xf>
    <xf numFmtId="0" fontId="16" fillId="33" borderId="0" xfId="56" applyFont="1" applyFill="1" applyAlignment="1">
      <alignment horizontal="center" vertical="center" wrapText="1"/>
      <protection/>
    </xf>
    <xf numFmtId="0" fontId="14" fillId="33" borderId="0" xfId="55" applyFont="1" applyFill="1" applyAlignment="1">
      <alignment horizontal="center" wrapText="1"/>
      <protection/>
    </xf>
    <xf numFmtId="0" fontId="11" fillId="0" borderId="46" xfId="56" applyFont="1" applyFill="1" applyBorder="1" applyAlignment="1">
      <alignment horizontal="center" vertical="top" wrapText="1"/>
      <protection/>
    </xf>
    <xf numFmtId="0" fontId="11" fillId="0" borderId="47" xfId="56" applyFont="1" applyFill="1" applyBorder="1" applyAlignment="1">
      <alignment horizontal="center" vertical="top" wrapText="1"/>
      <protection/>
    </xf>
    <xf numFmtId="0" fontId="11" fillId="0" borderId="48" xfId="56" applyFont="1" applyFill="1" applyBorder="1" applyAlignment="1">
      <alignment horizontal="center" vertical="top" wrapText="1"/>
      <protection/>
    </xf>
    <xf numFmtId="0" fontId="10" fillId="36" borderId="22" xfId="56" applyFont="1" applyFill="1" applyBorder="1" applyAlignment="1">
      <alignment horizontal="center" vertical="top" wrapText="1"/>
      <protection/>
    </xf>
    <xf numFmtId="0" fontId="10" fillId="36" borderId="44" xfId="56" applyFont="1" applyFill="1" applyBorder="1" applyAlignment="1">
      <alignment horizontal="center" vertical="top" wrapText="1"/>
      <protection/>
    </xf>
    <xf numFmtId="0" fontId="10" fillId="36" borderId="45" xfId="56" applyFont="1" applyFill="1" applyBorder="1" applyAlignment="1">
      <alignment horizontal="center" vertical="top" wrapText="1"/>
      <protection/>
    </xf>
    <xf numFmtId="0" fontId="16" fillId="33" borderId="0" xfId="55" applyFont="1" applyFill="1" applyAlignment="1">
      <alignment horizontal="center"/>
      <protection/>
    </xf>
    <xf numFmtId="0" fontId="3" fillId="33" borderId="0" xfId="55" applyFont="1" applyFill="1" applyAlignment="1">
      <alignment horizontal="center" vertical="top" wrapText="1"/>
      <protection/>
    </xf>
    <xf numFmtId="0" fontId="14" fillId="33" borderId="0" xfId="55" applyFont="1" applyFill="1" applyAlignment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oaie1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" name="Text Box 9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" name="Text Box 9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" name="Text Box 10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" name="Text Box 11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" name="Text Box 11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" name="Text Box 11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" name="Text Box 11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" name="Text Box 12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" name="Text Box 12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0" name="Text Box 126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1" name="Text Box 13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2" name="Text Box 13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3" name="Text Box 135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4" name="Text Box 13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5" name="Text Box 13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6" name="Text Box 14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7" name="Text Box 14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8" name="Text Box 14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9" name="Text Box 14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0" name="Text Box 15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1" name="Text Box 9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2" name="Text Box 9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3" name="Text Box 10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4" name="Text Box 11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5" name="Text Box 11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6" name="Text Box 11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7" name="Text Box 11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8" name="Text Box 12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29" name="Text Box 12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0" name="Text Box 126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1" name="Text Box 13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2" name="Text Box 13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3" name="Text Box 135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4" name="Text Box 13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5" name="Text Box 13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6" name="Text Box 14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7" name="Text Box 14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8" name="Text Box 14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39" name="Text Box 14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0" name="Text Box 15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1" name="Text Box 9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2" name="Text Box 9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3" name="Text Box 10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4" name="Text Box 11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5" name="Text Box 11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6" name="Text Box 11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7" name="Text Box 11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8" name="Text Box 12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49" name="Text Box 12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0" name="Text Box 126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1" name="Text Box 13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2" name="Text Box 13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3" name="Text Box 135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4" name="Text Box 13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5" name="Text Box 13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6" name="Text Box 14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7" name="Text Box 14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8" name="Text Box 14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59" name="Text Box 14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0" name="Text Box 15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1" name="Text Box 9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2" name="Text Box 9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3" name="Text Box 10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4" name="Text Box 11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5" name="Text Box 11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6" name="Text Box 11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7" name="Text Box 11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8" name="Text Box 12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69" name="Text Box 12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0" name="Text Box 126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1" name="Text Box 13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2" name="Text Box 13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3" name="Text Box 135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4" name="Text Box 13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5" name="Text Box 13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6" name="Text Box 14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7" name="Text Box 14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8" name="Text Box 14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79" name="Text Box 14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0" name="Text Box 15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85725"/>
    <xdr:sp>
      <xdr:nvSpPr>
        <xdr:cNvPr id="81" name="Text Box 126"/>
        <xdr:cNvSpPr>
          <a:spLocks/>
        </xdr:cNvSpPr>
      </xdr:nvSpPr>
      <xdr:spPr>
        <a:xfrm>
          <a:off x="7629525" y="14306550"/>
          <a:ext cx="0" cy="85725"/>
        </a:xfrm>
        <a:custGeom>
          <a:pathLst>
            <a:path h="10000" w="0">
              <a:moveTo>
                <a:pt x="0" y="0"/>
              </a:moveTo>
              <a:lnTo>
                <a:pt x="0" y="100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2" name="Text Box 9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3" name="Text Box 9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4" name="Text Box 10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5" name="Text Box 11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6" name="Text Box 11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7" name="Text Box 118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8" name="Text Box 11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89" name="Text Box 12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0" name="Text Box 12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1" name="Text Box 126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2" name="Text Box 13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3" name="Text Box 132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4" name="Text Box 135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5" name="Text Box 13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6" name="Text Box 13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7" name="Text Box 143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8" name="Text Box 144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99" name="Text Box 147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00" name="Text Box 149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0" cy="628650"/>
    <xdr:sp fLocksText="0">
      <xdr:nvSpPr>
        <xdr:cNvPr id="101" name="Text Box 151"/>
        <xdr:cNvSpPr txBox="1">
          <a:spLocks noChangeArrowheads="1"/>
        </xdr:cNvSpPr>
      </xdr:nvSpPr>
      <xdr:spPr>
        <a:xfrm>
          <a:off x="7629525" y="14306550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view="pageBreakPreview" zoomScale="115" zoomScaleSheetLayoutView="115" workbookViewId="0" topLeftCell="A113">
      <selection activeCell="F28" sqref="F28"/>
    </sheetView>
  </sheetViews>
  <sheetFormatPr defaultColWidth="9.140625" defaultRowHeight="15"/>
  <cols>
    <col min="1" max="1" width="4.8515625" style="6" customWidth="1"/>
    <col min="2" max="2" width="51.421875" style="2" customWidth="1"/>
    <col min="3" max="3" width="4.7109375" style="6" customWidth="1"/>
    <col min="4" max="4" width="5.28125" style="6" customWidth="1"/>
    <col min="5" max="5" width="48.140625" style="6" customWidth="1"/>
    <col min="6" max="6" width="34.28125" style="3" customWidth="1"/>
    <col min="7" max="7" width="30.140625" style="3" customWidth="1"/>
    <col min="8" max="9" width="14.7109375" style="1" customWidth="1"/>
    <col min="10" max="10" width="10.421875" style="1" bestFit="1" customWidth="1"/>
    <col min="11" max="16384" width="9.140625" style="1" customWidth="1"/>
  </cols>
  <sheetData>
    <row r="1" spans="1:7" ht="20.25">
      <c r="A1" s="227"/>
      <c r="B1" s="227"/>
      <c r="C1" s="227"/>
      <c r="D1" s="227"/>
      <c r="E1" s="227"/>
      <c r="F1" s="227"/>
      <c r="G1" s="227"/>
    </row>
    <row r="2" spans="1:7" ht="20.25">
      <c r="A2" s="227"/>
      <c r="B2" s="227"/>
      <c r="C2" s="227"/>
      <c r="D2" s="227"/>
      <c r="E2" s="227"/>
      <c r="F2" s="227"/>
      <c r="G2" s="227"/>
    </row>
    <row r="4" spans="1:7" ht="23.25">
      <c r="A4" s="244" t="s">
        <v>67</v>
      </c>
      <c r="B4" s="244"/>
      <c r="C4" s="244"/>
      <c r="D4" s="244"/>
      <c r="E4" s="244"/>
      <c r="F4" s="244"/>
      <c r="G4" s="244"/>
    </row>
    <row r="5" spans="1:7" ht="23.25">
      <c r="A5" s="244" t="s">
        <v>68</v>
      </c>
      <c r="B5" s="244"/>
      <c r="C5" s="244"/>
      <c r="D5" s="244"/>
      <c r="E5" s="244"/>
      <c r="F5" s="244"/>
      <c r="G5" s="244"/>
    </row>
    <row r="7" spans="5:7" ht="18">
      <c r="E7" s="157"/>
      <c r="F7" s="157"/>
      <c r="G7" s="157"/>
    </row>
    <row r="9" spans="6:7" ht="18">
      <c r="F9" s="246" t="s">
        <v>69</v>
      </c>
      <c r="G9" s="246"/>
    </row>
    <row r="10" spans="6:7" ht="12.75">
      <c r="F10" s="245"/>
      <c r="G10" s="245"/>
    </row>
    <row r="11" spans="5:7" ht="18">
      <c r="E11" s="84"/>
      <c r="F11" s="157" t="s">
        <v>78</v>
      </c>
      <c r="G11" s="157"/>
    </row>
    <row r="12" spans="5:7" ht="18">
      <c r="E12" s="84"/>
      <c r="F12" s="157" t="s">
        <v>71</v>
      </c>
      <c r="G12" s="157"/>
    </row>
    <row r="13" spans="6:7" ht="23.25" customHeight="1">
      <c r="F13" s="246" t="s">
        <v>70</v>
      </c>
      <c r="G13" s="246"/>
    </row>
    <row r="14" ht="12.75" hidden="1"/>
    <row r="15" spans="5:7" ht="15.75" customHeight="1" hidden="1">
      <c r="E15" s="78"/>
      <c r="F15" s="228"/>
      <c r="G15" s="228"/>
    </row>
    <row r="16" spans="5:7" ht="12.75" hidden="1">
      <c r="E16" s="80"/>
      <c r="F16" s="81"/>
      <c r="G16" s="81"/>
    </row>
    <row r="17" spans="5:7" ht="12.75" customHeight="1" hidden="1">
      <c r="E17" s="80"/>
      <c r="F17" s="79"/>
      <c r="G17" s="79"/>
    </row>
    <row r="18" spans="5:7" ht="15.75" customHeight="1" hidden="1">
      <c r="E18" s="78"/>
      <c r="F18" s="228"/>
      <c r="G18" s="228"/>
    </row>
    <row r="19" spans="5:7" ht="15.75" customHeight="1" hidden="1">
      <c r="E19" s="78"/>
      <c r="F19" s="228"/>
      <c r="G19" s="228"/>
    </row>
    <row r="20" spans="5:7" ht="15.75" customHeight="1">
      <c r="E20" s="78"/>
      <c r="F20" s="78"/>
      <c r="G20" s="78"/>
    </row>
    <row r="21" spans="1:7" ht="38.25" customHeight="1">
      <c r="A21" s="235"/>
      <c r="B21" s="235"/>
      <c r="C21" s="235"/>
      <c r="D21" s="235"/>
      <c r="E21" s="235"/>
      <c r="F21" s="235"/>
      <c r="G21" s="235"/>
    </row>
    <row r="22" spans="1:9" ht="45" customHeight="1">
      <c r="A22" s="236" t="s">
        <v>61</v>
      </c>
      <c r="B22" s="236"/>
      <c r="C22" s="236"/>
      <c r="D22" s="236"/>
      <c r="E22" s="236"/>
      <c r="F22" s="236"/>
      <c r="G22" s="236"/>
      <c r="H22" s="76"/>
      <c r="I22" s="76"/>
    </row>
    <row r="23" spans="1:9" ht="19.5" customHeight="1">
      <c r="A23" s="76"/>
      <c r="B23" s="76"/>
      <c r="C23" s="76"/>
      <c r="D23" s="76"/>
      <c r="E23" s="76"/>
      <c r="F23" s="77"/>
      <c r="G23" s="77"/>
      <c r="H23" s="76"/>
      <c r="I23" s="76"/>
    </row>
    <row r="24" spans="1:9" ht="15" customHeight="1" thickBot="1">
      <c r="A24" s="76"/>
      <c r="B24" s="76"/>
      <c r="C24" s="76"/>
      <c r="D24" s="76"/>
      <c r="E24" s="76"/>
      <c r="F24" s="77"/>
      <c r="G24" s="77"/>
      <c r="H24" s="76"/>
      <c r="I24" s="76"/>
    </row>
    <row r="25" spans="1:10" ht="23.25" customHeight="1">
      <c r="A25" s="163" t="s">
        <v>44</v>
      </c>
      <c r="B25" s="169" t="s">
        <v>43</v>
      </c>
      <c r="C25" s="166" t="s">
        <v>42</v>
      </c>
      <c r="D25" s="229"/>
      <c r="E25" s="229" t="s">
        <v>41</v>
      </c>
      <c r="F25" s="163" t="s">
        <v>62</v>
      </c>
      <c r="G25" s="232" t="s">
        <v>60</v>
      </c>
      <c r="H25" s="226"/>
      <c r="I25" s="226"/>
      <c r="J25" s="19"/>
    </row>
    <row r="26" spans="1:10" ht="24.75" customHeight="1">
      <c r="A26" s="164"/>
      <c r="B26" s="170"/>
      <c r="C26" s="167"/>
      <c r="D26" s="230"/>
      <c r="E26" s="230"/>
      <c r="F26" s="164"/>
      <c r="G26" s="233"/>
      <c r="H26" s="226"/>
      <c r="I26" s="226"/>
      <c r="J26" s="19"/>
    </row>
    <row r="27" spans="1:10" ht="39" customHeight="1" thickBot="1">
      <c r="A27" s="165"/>
      <c r="B27" s="171"/>
      <c r="C27" s="168"/>
      <c r="D27" s="231"/>
      <c r="E27" s="231"/>
      <c r="F27" s="165"/>
      <c r="G27" s="234"/>
      <c r="H27" s="226"/>
      <c r="I27" s="226"/>
      <c r="J27" s="19"/>
    </row>
    <row r="28" spans="1:10" ht="13.5" thickBot="1">
      <c r="A28" s="75">
        <v>0</v>
      </c>
      <c r="B28" s="73">
        <v>1</v>
      </c>
      <c r="C28" s="74">
        <v>2</v>
      </c>
      <c r="D28" s="73">
        <v>3</v>
      </c>
      <c r="E28" s="72">
        <v>4</v>
      </c>
      <c r="F28" s="114">
        <v>5</v>
      </c>
      <c r="G28" s="71">
        <v>6</v>
      </c>
      <c r="H28" s="70"/>
      <c r="I28" s="70"/>
      <c r="J28" s="19"/>
    </row>
    <row r="29" spans="1:10" s="5" customFormat="1" ht="12.75">
      <c r="A29" s="238">
        <v>1</v>
      </c>
      <c r="B29" s="175" t="s">
        <v>40</v>
      </c>
      <c r="C29" s="207" t="s">
        <v>39</v>
      </c>
      <c r="D29" s="36" t="s">
        <v>7</v>
      </c>
      <c r="E29" s="36" t="s">
        <v>38</v>
      </c>
      <c r="F29" s="94">
        <v>32560.04</v>
      </c>
      <c r="G29" s="127" t="s">
        <v>51</v>
      </c>
      <c r="H29" s="32"/>
      <c r="I29" s="32"/>
      <c r="J29" s="48"/>
    </row>
    <row r="30" spans="1:10" s="5" customFormat="1" ht="12.75">
      <c r="A30" s="239"/>
      <c r="B30" s="176"/>
      <c r="C30" s="208"/>
      <c r="D30" s="34" t="s">
        <v>5</v>
      </c>
      <c r="E30" s="33"/>
      <c r="F30" s="88">
        <v>0</v>
      </c>
      <c r="G30" s="102"/>
      <c r="H30" s="37"/>
      <c r="I30" s="37"/>
      <c r="J30" s="48"/>
    </row>
    <row r="31" spans="1:10" s="5" customFormat="1" ht="12.75" customHeight="1">
      <c r="A31" s="239"/>
      <c r="B31" s="176"/>
      <c r="C31" s="208"/>
      <c r="D31" s="34" t="s">
        <v>2</v>
      </c>
      <c r="E31" s="33"/>
      <c r="F31" s="92">
        <v>0</v>
      </c>
      <c r="G31" s="104"/>
      <c r="H31" s="40"/>
      <c r="I31" s="40"/>
      <c r="J31" s="48"/>
    </row>
    <row r="32" spans="1:10" s="5" customFormat="1" ht="24.75" thickBot="1">
      <c r="A32" s="240"/>
      <c r="B32" s="177"/>
      <c r="C32" s="209"/>
      <c r="D32" s="39" t="s">
        <v>0</v>
      </c>
      <c r="E32" s="38" t="s">
        <v>48</v>
      </c>
      <c r="F32" s="89">
        <v>30000</v>
      </c>
      <c r="G32" s="125" t="s">
        <v>47</v>
      </c>
      <c r="H32" s="37"/>
      <c r="I32" s="37"/>
      <c r="J32" s="48"/>
    </row>
    <row r="33" spans="1:10" s="5" customFormat="1" ht="18.75" customHeight="1" thickBot="1">
      <c r="A33" s="241" t="s">
        <v>56</v>
      </c>
      <c r="B33" s="242"/>
      <c r="C33" s="243"/>
      <c r="D33" s="138"/>
      <c r="E33" s="139"/>
      <c r="F33" s="141">
        <f>SUM(F29:F32)</f>
        <v>62560.04</v>
      </c>
      <c r="G33" s="140"/>
      <c r="H33" s="37"/>
      <c r="I33" s="37"/>
      <c r="J33" s="48"/>
    </row>
    <row r="34" spans="1:10" s="5" customFormat="1" ht="12.75" customHeight="1">
      <c r="A34" s="172">
        <v>2</v>
      </c>
      <c r="B34" s="199" t="s">
        <v>37</v>
      </c>
      <c r="C34" s="222" t="s">
        <v>34</v>
      </c>
      <c r="D34" s="36" t="s">
        <v>7</v>
      </c>
      <c r="E34" s="36"/>
      <c r="F34" s="90">
        <v>0</v>
      </c>
      <c r="G34" s="105"/>
      <c r="H34" s="67"/>
      <c r="I34" s="67"/>
      <c r="J34" s="48"/>
    </row>
    <row r="35" spans="1:10" s="5" customFormat="1" ht="12.75">
      <c r="A35" s="173"/>
      <c r="B35" s="200"/>
      <c r="C35" s="223"/>
      <c r="D35" s="34" t="s">
        <v>5</v>
      </c>
      <c r="E35" s="69" t="s">
        <v>36</v>
      </c>
      <c r="F35" s="88">
        <v>450000</v>
      </c>
      <c r="G35" s="129" t="s">
        <v>47</v>
      </c>
      <c r="H35" s="67"/>
      <c r="I35" s="67"/>
      <c r="J35" s="48"/>
    </row>
    <row r="36" spans="1:10" s="5" customFormat="1" ht="12.75" customHeight="1">
      <c r="A36" s="173"/>
      <c r="B36" s="201"/>
      <c r="C36" s="224"/>
      <c r="D36" s="34" t="s">
        <v>2</v>
      </c>
      <c r="E36" s="63"/>
      <c r="F36" s="128">
        <v>0</v>
      </c>
      <c r="G36" s="104"/>
      <c r="H36" s="40"/>
      <c r="I36" s="40"/>
      <c r="J36" s="48"/>
    </row>
    <row r="37" spans="1:10" ht="12.75" customHeight="1" thickBot="1">
      <c r="A37" s="174"/>
      <c r="B37" s="202"/>
      <c r="C37" s="225"/>
      <c r="D37" s="39" t="s">
        <v>0</v>
      </c>
      <c r="E37" s="38"/>
      <c r="F37" s="89">
        <v>0</v>
      </c>
      <c r="G37" s="106"/>
      <c r="H37" s="37"/>
      <c r="I37" s="37"/>
      <c r="J37" s="19"/>
    </row>
    <row r="38" spans="1:10" ht="12.75" customHeight="1">
      <c r="A38" s="172">
        <v>3</v>
      </c>
      <c r="B38" s="175" t="s">
        <v>35</v>
      </c>
      <c r="C38" s="207" t="s">
        <v>34</v>
      </c>
      <c r="D38" s="36" t="s">
        <v>7</v>
      </c>
      <c r="E38" s="36" t="s">
        <v>52</v>
      </c>
      <c r="F38" s="93">
        <v>0</v>
      </c>
      <c r="G38" s="108"/>
      <c r="H38" s="37"/>
      <c r="I38" s="37"/>
      <c r="J38" s="19"/>
    </row>
    <row r="39" spans="1:10" ht="12.75">
      <c r="A39" s="173"/>
      <c r="B39" s="176"/>
      <c r="C39" s="208"/>
      <c r="D39" s="34" t="s">
        <v>5</v>
      </c>
      <c r="E39" s="33"/>
      <c r="F39" s="91">
        <v>0</v>
      </c>
      <c r="G39" s="109"/>
      <c r="H39" s="37"/>
      <c r="I39" s="37"/>
      <c r="J39" s="19"/>
    </row>
    <row r="40" spans="1:10" ht="12.75" customHeight="1">
      <c r="A40" s="173"/>
      <c r="B40" s="176"/>
      <c r="C40" s="208"/>
      <c r="D40" s="34" t="s">
        <v>2</v>
      </c>
      <c r="E40" s="33"/>
      <c r="F40" s="92">
        <v>0</v>
      </c>
      <c r="G40" s="104"/>
      <c r="H40" s="40"/>
      <c r="I40" s="40"/>
      <c r="J40" s="19"/>
    </row>
    <row r="41" spans="1:10" ht="24.75" thickBot="1">
      <c r="A41" s="174"/>
      <c r="B41" s="177"/>
      <c r="C41" s="209"/>
      <c r="D41" s="39" t="s">
        <v>0</v>
      </c>
      <c r="E41" s="38" t="s">
        <v>77</v>
      </c>
      <c r="F41" s="89">
        <v>40000</v>
      </c>
      <c r="G41" s="125" t="s">
        <v>53</v>
      </c>
      <c r="H41" s="37"/>
      <c r="I41" s="37"/>
      <c r="J41" s="19"/>
    </row>
    <row r="42" spans="1:10" ht="18.75" customHeight="1" thickBot="1">
      <c r="A42" s="181" t="s">
        <v>33</v>
      </c>
      <c r="B42" s="182"/>
      <c r="C42" s="183"/>
      <c r="D42" s="43"/>
      <c r="E42" s="42"/>
      <c r="F42" s="117">
        <f>SUM(F34:F41)</f>
        <v>490000</v>
      </c>
      <c r="G42" s="87"/>
      <c r="H42" s="68"/>
      <c r="I42" s="68"/>
      <c r="J42" s="19"/>
    </row>
    <row r="43" spans="1:10" ht="12.75">
      <c r="A43" s="172">
        <v>4</v>
      </c>
      <c r="B43" s="175" t="s">
        <v>57</v>
      </c>
      <c r="C43" s="207" t="s">
        <v>32</v>
      </c>
      <c r="D43" s="36" t="s">
        <v>7</v>
      </c>
      <c r="E43" s="36"/>
      <c r="F43" s="93">
        <v>0</v>
      </c>
      <c r="G43" s="108"/>
      <c r="H43" s="68"/>
      <c r="I43" s="68"/>
      <c r="J43" s="19"/>
    </row>
    <row r="44" spans="1:10" ht="12.75">
      <c r="A44" s="173"/>
      <c r="B44" s="176"/>
      <c r="C44" s="208"/>
      <c r="D44" s="34" t="s">
        <v>5</v>
      </c>
      <c r="E44" s="33" t="s">
        <v>58</v>
      </c>
      <c r="F44" s="91">
        <v>600000</v>
      </c>
      <c r="G44" s="146" t="s">
        <v>53</v>
      </c>
      <c r="H44" s="68"/>
      <c r="I44" s="68"/>
      <c r="J44" s="19"/>
    </row>
    <row r="45" spans="1:10" ht="12.75">
      <c r="A45" s="173"/>
      <c r="B45" s="176"/>
      <c r="C45" s="208"/>
      <c r="D45" s="34" t="s">
        <v>2</v>
      </c>
      <c r="E45" s="33"/>
      <c r="F45" s="128">
        <f>F44*0.015</f>
        <v>9000</v>
      </c>
      <c r="G45" s="104"/>
      <c r="H45" s="68"/>
      <c r="I45" s="68"/>
      <c r="J45" s="19"/>
    </row>
    <row r="46" spans="1:10" ht="13.5" thickBot="1">
      <c r="A46" s="174"/>
      <c r="B46" s="177"/>
      <c r="C46" s="209"/>
      <c r="D46" s="39" t="s">
        <v>0</v>
      </c>
      <c r="E46" s="38"/>
      <c r="F46" s="89">
        <v>0</v>
      </c>
      <c r="G46" s="106"/>
      <c r="H46" s="68"/>
      <c r="I46" s="68"/>
      <c r="J46" s="19"/>
    </row>
    <row r="47" spans="1:10" ht="18.75" customHeight="1" thickBot="1">
      <c r="A47" s="142"/>
      <c r="B47" s="143"/>
      <c r="C47" s="144"/>
      <c r="D47" s="31"/>
      <c r="E47" s="66"/>
      <c r="F47" s="118">
        <f>SUM(F43:F46)</f>
        <v>609000</v>
      </c>
      <c r="G47" s="145"/>
      <c r="H47" s="68"/>
      <c r="I47" s="68"/>
      <c r="J47" s="19"/>
    </row>
    <row r="48" spans="1:10" ht="12.75" customHeight="1">
      <c r="A48" s="172">
        <v>5</v>
      </c>
      <c r="B48" s="175" t="s">
        <v>45</v>
      </c>
      <c r="C48" s="216" t="s">
        <v>30</v>
      </c>
      <c r="D48" s="52" t="s">
        <v>7</v>
      </c>
      <c r="E48" s="64"/>
      <c r="F48" s="90">
        <v>0</v>
      </c>
      <c r="G48" s="101"/>
      <c r="H48" s="37"/>
      <c r="I48" s="37"/>
      <c r="J48" s="19"/>
    </row>
    <row r="49" spans="1:10" ht="20.25" customHeight="1">
      <c r="A49" s="173"/>
      <c r="B49" s="176"/>
      <c r="C49" s="217"/>
      <c r="D49" s="51" t="s">
        <v>5</v>
      </c>
      <c r="E49" s="63" t="s">
        <v>31</v>
      </c>
      <c r="F49" s="95">
        <v>1277491.55</v>
      </c>
      <c r="G49" s="102"/>
      <c r="H49" s="37"/>
      <c r="I49" s="37"/>
      <c r="J49" s="19"/>
    </row>
    <row r="50" spans="1:10" ht="12.75">
      <c r="A50" s="173"/>
      <c r="B50" s="176"/>
      <c r="C50" s="217"/>
      <c r="D50" s="51" t="s">
        <v>2</v>
      </c>
      <c r="E50" s="63"/>
      <c r="F50" s="128">
        <f>F49*0.015</f>
        <v>19162.37325</v>
      </c>
      <c r="G50" s="104"/>
      <c r="H50" s="40"/>
      <c r="I50" s="40"/>
      <c r="J50" s="19"/>
    </row>
    <row r="51" spans="1:10" ht="12.75" customHeight="1" thickBot="1">
      <c r="A51" s="174"/>
      <c r="B51" s="177"/>
      <c r="C51" s="218"/>
      <c r="D51" s="49" t="s">
        <v>0</v>
      </c>
      <c r="E51" s="62"/>
      <c r="F51" s="89">
        <v>0</v>
      </c>
      <c r="G51" s="106"/>
      <c r="H51" s="37"/>
      <c r="I51" s="37"/>
      <c r="J51" s="19"/>
    </row>
    <row r="52" spans="1:10" ht="18" customHeight="1" thickBot="1">
      <c r="A52" s="181" t="s">
        <v>29</v>
      </c>
      <c r="B52" s="182"/>
      <c r="C52" s="183"/>
      <c r="D52" s="43"/>
      <c r="E52" s="42"/>
      <c r="F52" s="117">
        <f>SUM(F48:F51)</f>
        <v>1296653.92325</v>
      </c>
      <c r="G52" s="86"/>
      <c r="H52" s="41"/>
      <c r="I52" s="41"/>
      <c r="J52" s="19"/>
    </row>
    <row r="53" spans="1:10" s="5" customFormat="1" ht="12.75" customHeight="1">
      <c r="A53" s="172">
        <v>6</v>
      </c>
      <c r="B53" s="175" t="s">
        <v>28</v>
      </c>
      <c r="C53" s="178" t="s">
        <v>25</v>
      </c>
      <c r="D53" s="36" t="s">
        <v>7</v>
      </c>
      <c r="E53" s="35"/>
      <c r="F53" s="90">
        <v>0</v>
      </c>
      <c r="G53" s="101"/>
      <c r="H53" s="37"/>
      <c r="I53" s="37"/>
      <c r="J53" s="48"/>
    </row>
    <row r="54" spans="1:10" s="5" customFormat="1" ht="12.75" customHeight="1">
      <c r="A54" s="173"/>
      <c r="B54" s="176"/>
      <c r="C54" s="179"/>
      <c r="D54" s="34" t="s">
        <v>5</v>
      </c>
      <c r="E54" s="45"/>
      <c r="F54" s="95">
        <v>0</v>
      </c>
      <c r="G54" s="102"/>
      <c r="H54" s="46"/>
      <c r="I54" s="46"/>
      <c r="J54" s="48"/>
    </row>
    <row r="55" spans="1:10" s="5" customFormat="1" ht="12.75" customHeight="1">
      <c r="A55" s="173"/>
      <c r="B55" s="176"/>
      <c r="C55" s="179"/>
      <c r="D55" s="34" t="s">
        <v>2</v>
      </c>
      <c r="E55" s="45"/>
      <c r="F55" s="120">
        <v>0</v>
      </c>
      <c r="G55" s="107"/>
      <c r="H55" s="50"/>
      <c r="I55" s="50"/>
      <c r="J55" s="48"/>
    </row>
    <row r="56" spans="1:10" s="5" customFormat="1" ht="24.75" thickBot="1">
      <c r="A56" s="174"/>
      <c r="B56" s="177"/>
      <c r="C56" s="180"/>
      <c r="D56" s="39" t="s">
        <v>0</v>
      </c>
      <c r="E56" s="65" t="s">
        <v>49</v>
      </c>
      <c r="F56" s="133">
        <v>400000</v>
      </c>
      <c r="G56" s="134" t="s">
        <v>53</v>
      </c>
      <c r="H56" s="46"/>
      <c r="I56" s="46"/>
      <c r="J56" s="48"/>
    </row>
    <row r="57" spans="1:10" s="5" customFormat="1" ht="12.75" customHeight="1">
      <c r="A57" s="172">
        <v>7</v>
      </c>
      <c r="B57" s="210" t="s">
        <v>27</v>
      </c>
      <c r="C57" s="178" t="s">
        <v>25</v>
      </c>
      <c r="D57" s="36" t="s">
        <v>7</v>
      </c>
      <c r="E57" s="61"/>
      <c r="F57" s="90">
        <v>0</v>
      </c>
      <c r="G57" s="127"/>
      <c r="H57" s="37"/>
      <c r="I57" s="37"/>
      <c r="J57" s="48"/>
    </row>
    <row r="58" spans="1:10" s="5" customFormat="1" ht="12.75">
      <c r="A58" s="173"/>
      <c r="B58" s="219"/>
      <c r="C58" s="179"/>
      <c r="D58" s="34" t="s">
        <v>5</v>
      </c>
      <c r="E58" s="60" t="s">
        <v>63</v>
      </c>
      <c r="F58" s="121">
        <v>2000000</v>
      </c>
      <c r="G58" s="135" t="s">
        <v>47</v>
      </c>
      <c r="H58" s="37"/>
      <c r="I58" s="37"/>
      <c r="J58" s="48"/>
    </row>
    <row r="59" spans="1:10" s="5" customFormat="1" ht="12.75" customHeight="1">
      <c r="A59" s="173"/>
      <c r="B59" s="220"/>
      <c r="C59" s="179"/>
      <c r="D59" s="34" t="s">
        <v>2</v>
      </c>
      <c r="E59" s="33"/>
      <c r="F59" s="128">
        <f>F58*0.015</f>
        <v>30000</v>
      </c>
      <c r="G59" s="136"/>
      <c r="H59" s="40"/>
      <c r="I59" s="40"/>
      <c r="J59" s="48"/>
    </row>
    <row r="60" spans="1:10" s="5" customFormat="1" ht="12.75" customHeight="1" thickBot="1">
      <c r="A60" s="174"/>
      <c r="B60" s="221"/>
      <c r="C60" s="180"/>
      <c r="D60" s="39" t="s">
        <v>0</v>
      </c>
      <c r="E60" s="38"/>
      <c r="F60" s="89">
        <v>0</v>
      </c>
      <c r="G60" s="125"/>
      <c r="H60" s="37"/>
      <c r="I60" s="37"/>
      <c r="J60" s="48"/>
    </row>
    <row r="61" spans="1:10" s="5" customFormat="1" ht="12.75" customHeight="1">
      <c r="A61" s="172">
        <v>8</v>
      </c>
      <c r="B61" s="210" t="s">
        <v>26</v>
      </c>
      <c r="C61" s="213" t="s">
        <v>25</v>
      </c>
      <c r="D61" s="36" t="s">
        <v>7</v>
      </c>
      <c r="E61" s="35"/>
      <c r="F61" s="90">
        <v>0</v>
      </c>
      <c r="G61" s="101"/>
      <c r="H61" s="37"/>
      <c r="I61" s="37"/>
      <c r="J61" s="48"/>
    </row>
    <row r="62" spans="1:10" s="5" customFormat="1" ht="12.75">
      <c r="A62" s="173"/>
      <c r="B62" s="211"/>
      <c r="C62" s="214"/>
      <c r="D62" s="34" t="s">
        <v>5</v>
      </c>
      <c r="E62" s="34"/>
      <c r="F62" s="123">
        <v>0</v>
      </c>
      <c r="G62" s="102"/>
      <c r="H62" s="32"/>
      <c r="I62" s="32"/>
      <c r="J62" s="48"/>
    </row>
    <row r="63" spans="1:10" s="5" customFormat="1" ht="12.75">
      <c r="A63" s="173"/>
      <c r="B63" s="211"/>
      <c r="C63" s="214"/>
      <c r="D63" s="34" t="s">
        <v>2</v>
      </c>
      <c r="E63" s="34"/>
      <c r="F63" s="122">
        <v>0</v>
      </c>
      <c r="G63" s="104"/>
      <c r="H63" s="40"/>
      <c r="I63" s="40"/>
      <c r="J63" s="48"/>
    </row>
    <row r="64" spans="1:10" s="5" customFormat="1" ht="24.75" thickBot="1">
      <c r="A64" s="174"/>
      <c r="B64" s="212"/>
      <c r="C64" s="215"/>
      <c r="D64" s="39" t="s">
        <v>0</v>
      </c>
      <c r="E64" s="65" t="s">
        <v>50</v>
      </c>
      <c r="F64" s="132">
        <v>400000</v>
      </c>
      <c r="G64" s="125" t="s">
        <v>47</v>
      </c>
      <c r="H64" s="37"/>
      <c r="I64" s="37"/>
      <c r="J64" s="48"/>
    </row>
    <row r="65" spans="1:10" s="5" customFormat="1" ht="12.75" customHeight="1" thickBot="1">
      <c r="A65" s="181" t="s">
        <v>24</v>
      </c>
      <c r="B65" s="182"/>
      <c r="C65" s="183"/>
      <c r="D65" s="43"/>
      <c r="E65" s="42"/>
      <c r="F65" s="117">
        <f>SUM(F53:F64)</f>
        <v>2830000</v>
      </c>
      <c r="G65" s="86"/>
      <c r="H65" s="41"/>
      <c r="I65" s="41"/>
      <c r="J65" s="48"/>
    </row>
    <row r="66" spans="1:10" ht="22.5" customHeight="1">
      <c r="A66" s="172">
        <v>9</v>
      </c>
      <c r="B66" s="175" t="s">
        <v>23</v>
      </c>
      <c r="C66" s="178" t="s">
        <v>22</v>
      </c>
      <c r="D66" s="36" t="s">
        <v>7</v>
      </c>
      <c r="E66" s="35"/>
      <c r="F66" s="94">
        <v>0</v>
      </c>
      <c r="G66" s="101"/>
      <c r="H66" s="37"/>
      <c r="I66" s="37"/>
      <c r="J66" s="19"/>
    </row>
    <row r="67" spans="1:10" ht="21" customHeight="1">
      <c r="A67" s="173"/>
      <c r="B67" s="176"/>
      <c r="C67" s="179"/>
      <c r="D67" s="34" t="s">
        <v>5</v>
      </c>
      <c r="E67" s="131" t="s">
        <v>66</v>
      </c>
      <c r="F67" s="95">
        <v>2000000</v>
      </c>
      <c r="G67" s="126" t="s">
        <v>47</v>
      </c>
      <c r="H67" s="37"/>
      <c r="I67" s="37"/>
      <c r="J67" s="19"/>
    </row>
    <row r="68" spans="1:10" ht="18" customHeight="1">
      <c r="A68" s="173"/>
      <c r="B68" s="176"/>
      <c r="C68" s="179"/>
      <c r="D68" s="34" t="s">
        <v>2</v>
      </c>
      <c r="E68" s="33"/>
      <c r="F68" s="128">
        <f>F67*0.015</f>
        <v>30000</v>
      </c>
      <c r="G68" s="107"/>
      <c r="H68" s="50"/>
      <c r="I68" s="50"/>
      <c r="J68" s="19"/>
    </row>
    <row r="69" spans="1:10" ht="27" customHeight="1" thickBot="1">
      <c r="A69" s="174"/>
      <c r="B69" s="177"/>
      <c r="C69" s="180"/>
      <c r="D69" s="39" t="s">
        <v>0</v>
      </c>
      <c r="E69" s="38"/>
      <c r="F69" s="89">
        <v>0</v>
      </c>
      <c r="G69" s="106"/>
      <c r="H69" s="37"/>
      <c r="I69" s="37"/>
      <c r="J69" s="19"/>
    </row>
    <row r="70" spans="1:10" ht="12.75" customHeight="1" thickBot="1">
      <c r="A70" s="181" t="s">
        <v>21</v>
      </c>
      <c r="B70" s="182"/>
      <c r="C70" s="183"/>
      <c r="D70" s="43"/>
      <c r="E70" s="42"/>
      <c r="F70" s="117">
        <f>SUM(F66:F69)</f>
        <v>2030000</v>
      </c>
      <c r="G70" s="86"/>
      <c r="H70" s="41"/>
      <c r="I70" s="41"/>
      <c r="J70" s="19"/>
    </row>
    <row r="71" spans="1:10" ht="12.75" customHeight="1">
      <c r="A71" s="172">
        <v>10</v>
      </c>
      <c r="B71" s="175" t="s">
        <v>20</v>
      </c>
      <c r="C71" s="207" t="s">
        <v>16</v>
      </c>
      <c r="D71" s="36" t="s">
        <v>7</v>
      </c>
      <c r="E71" s="35"/>
      <c r="F71" s="90">
        <v>0</v>
      </c>
      <c r="G71" s="101"/>
      <c r="H71" s="37"/>
      <c r="I71" s="37"/>
      <c r="J71" s="19"/>
    </row>
    <row r="72" spans="1:10" ht="12.75">
      <c r="A72" s="173"/>
      <c r="B72" s="176"/>
      <c r="C72" s="208"/>
      <c r="D72" s="34" t="s">
        <v>5</v>
      </c>
      <c r="E72" s="59" t="s">
        <v>55</v>
      </c>
      <c r="F72" s="88">
        <v>300000</v>
      </c>
      <c r="G72" s="126" t="s">
        <v>47</v>
      </c>
      <c r="H72" s="58"/>
      <c r="I72" s="58"/>
      <c r="J72" s="19"/>
    </row>
    <row r="73" spans="1:10" ht="12.75" customHeight="1">
      <c r="A73" s="173"/>
      <c r="B73" s="176"/>
      <c r="C73" s="208"/>
      <c r="D73" s="34" t="s">
        <v>2</v>
      </c>
      <c r="E73" s="33"/>
      <c r="F73" s="128">
        <f>F72*0.015</f>
        <v>4500</v>
      </c>
      <c r="G73" s="112"/>
      <c r="H73" s="50"/>
      <c r="I73" s="50"/>
      <c r="J73" s="19"/>
    </row>
    <row r="74" spans="1:10" ht="12.75" customHeight="1" thickBot="1">
      <c r="A74" s="174"/>
      <c r="B74" s="177"/>
      <c r="C74" s="209"/>
      <c r="D74" s="39" t="s">
        <v>0</v>
      </c>
      <c r="E74" s="38"/>
      <c r="F74" s="89">
        <v>0</v>
      </c>
      <c r="G74" s="110"/>
      <c r="H74" s="37"/>
      <c r="I74" s="37"/>
      <c r="J74" s="19"/>
    </row>
    <row r="75" spans="1:10" s="5" customFormat="1" ht="12.75" customHeight="1">
      <c r="A75" s="172">
        <v>11</v>
      </c>
      <c r="B75" s="199" t="s">
        <v>19</v>
      </c>
      <c r="C75" s="207" t="s">
        <v>16</v>
      </c>
      <c r="D75" s="36" t="s">
        <v>7</v>
      </c>
      <c r="E75" s="36"/>
      <c r="F75" s="90">
        <v>0</v>
      </c>
      <c r="G75" s="101"/>
      <c r="H75" s="37"/>
      <c r="I75" s="37"/>
      <c r="J75" s="48"/>
    </row>
    <row r="76" spans="1:10" s="5" customFormat="1" ht="12.75" customHeight="1">
      <c r="A76" s="173"/>
      <c r="B76" s="200"/>
      <c r="C76" s="208"/>
      <c r="D76" s="34" t="s">
        <v>5</v>
      </c>
      <c r="E76" s="34"/>
      <c r="F76" s="121">
        <v>0</v>
      </c>
      <c r="G76" s="103"/>
      <c r="H76" s="37"/>
      <c r="I76" s="37"/>
      <c r="J76" s="48"/>
    </row>
    <row r="77" spans="1:10" s="5" customFormat="1" ht="12.75" customHeight="1">
      <c r="A77" s="173"/>
      <c r="B77" s="201"/>
      <c r="C77" s="208"/>
      <c r="D77" s="34" t="s">
        <v>2</v>
      </c>
      <c r="E77" s="57"/>
      <c r="F77" s="120">
        <v>0</v>
      </c>
      <c r="G77" s="112"/>
      <c r="H77" s="50"/>
      <c r="I77" s="50"/>
      <c r="J77" s="48"/>
    </row>
    <row r="78" spans="1:10" s="5" customFormat="1" ht="13.5" thickBot="1">
      <c r="A78" s="174"/>
      <c r="B78" s="202"/>
      <c r="C78" s="209"/>
      <c r="D78" s="39" t="s">
        <v>0</v>
      </c>
      <c r="E78" s="44" t="s">
        <v>18</v>
      </c>
      <c r="F78" s="96">
        <v>450000</v>
      </c>
      <c r="G78" s="130" t="s">
        <v>53</v>
      </c>
      <c r="H78" s="37"/>
      <c r="I78" s="37"/>
      <c r="J78" s="48"/>
    </row>
    <row r="79" spans="1:10" s="5" customFormat="1" ht="12.75" customHeight="1">
      <c r="A79" s="172">
        <v>12</v>
      </c>
      <c r="B79" s="175" t="s">
        <v>17</v>
      </c>
      <c r="C79" s="207" t="s">
        <v>16</v>
      </c>
      <c r="D79" s="36" t="s">
        <v>7</v>
      </c>
      <c r="E79" s="54"/>
      <c r="F79" s="100">
        <v>0</v>
      </c>
      <c r="G79" s="101"/>
      <c r="H79" s="37"/>
      <c r="I79" s="37"/>
      <c r="J79" s="48"/>
    </row>
    <row r="80" spans="1:10" ht="12.75">
      <c r="A80" s="173"/>
      <c r="B80" s="176"/>
      <c r="C80" s="208"/>
      <c r="D80" s="34" t="s">
        <v>5</v>
      </c>
      <c r="E80" s="57" t="s">
        <v>64</v>
      </c>
      <c r="F80" s="123">
        <v>250000</v>
      </c>
      <c r="G80" s="126" t="s">
        <v>53</v>
      </c>
      <c r="H80" s="37"/>
      <c r="I80" s="37"/>
      <c r="J80" s="19"/>
    </row>
    <row r="81" spans="1:10" ht="12.75">
      <c r="A81" s="173"/>
      <c r="B81" s="176"/>
      <c r="C81" s="208"/>
      <c r="D81" s="34" t="s">
        <v>2</v>
      </c>
      <c r="E81" s="57"/>
      <c r="F81" s="128">
        <f>F80*0.015</f>
        <v>3750</v>
      </c>
      <c r="G81" s="137"/>
      <c r="H81" s="40"/>
      <c r="I81" s="40"/>
      <c r="J81" s="19"/>
    </row>
    <row r="82" spans="1:10" ht="12.75" customHeight="1" thickBot="1">
      <c r="A82" s="174"/>
      <c r="B82" s="177"/>
      <c r="C82" s="209"/>
      <c r="D82" s="39" t="s">
        <v>0</v>
      </c>
      <c r="E82" s="56"/>
      <c r="F82" s="89">
        <v>0</v>
      </c>
      <c r="G82" s="130"/>
      <c r="H82" s="37"/>
      <c r="I82" s="37"/>
      <c r="J82" s="19"/>
    </row>
    <row r="83" spans="1:10" ht="12.75">
      <c r="A83" s="172">
        <v>13</v>
      </c>
      <c r="B83" s="175" t="s">
        <v>46</v>
      </c>
      <c r="C83" s="207" t="s">
        <v>16</v>
      </c>
      <c r="D83" s="36" t="s">
        <v>7</v>
      </c>
      <c r="E83" s="54" t="s">
        <v>54</v>
      </c>
      <c r="F83" s="100">
        <v>20000</v>
      </c>
      <c r="G83" s="127" t="s">
        <v>53</v>
      </c>
      <c r="H83" s="37"/>
      <c r="I83" s="37"/>
      <c r="J83" s="19"/>
    </row>
    <row r="84" spans="1:10" ht="12.75">
      <c r="A84" s="173"/>
      <c r="B84" s="176"/>
      <c r="C84" s="208"/>
      <c r="D84" s="34" t="s">
        <v>5</v>
      </c>
      <c r="E84" s="57"/>
      <c r="F84" s="123">
        <v>0</v>
      </c>
      <c r="G84" s="126"/>
      <c r="H84" s="37"/>
      <c r="I84" s="37"/>
      <c r="J84" s="19"/>
    </row>
    <row r="85" spans="1:10" ht="12.75" customHeight="1">
      <c r="A85" s="173"/>
      <c r="B85" s="176"/>
      <c r="C85" s="208"/>
      <c r="D85" s="34" t="s">
        <v>2</v>
      </c>
      <c r="E85" s="57"/>
      <c r="F85" s="92">
        <v>0</v>
      </c>
      <c r="G85" s="111"/>
      <c r="H85" s="37"/>
      <c r="I85" s="37"/>
      <c r="J85" s="19"/>
    </row>
    <row r="86" spans="1:10" ht="12.75" customHeight="1" thickBot="1">
      <c r="A86" s="174"/>
      <c r="B86" s="177"/>
      <c r="C86" s="209"/>
      <c r="D86" s="39" t="s">
        <v>0</v>
      </c>
      <c r="E86" s="56"/>
      <c r="F86" s="89">
        <v>0</v>
      </c>
      <c r="G86" s="110"/>
      <c r="H86" s="37"/>
      <c r="I86" s="37"/>
      <c r="J86" s="19"/>
    </row>
    <row r="87" spans="1:10" ht="12.75" customHeight="1" thickBot="1">
      <c r="A87" s="181" t="s">
        <v>15</v>
      </c>
      <c r="B87" s="182"/>
      <c r="C87" s="183"/>
      <c r="D87" s="43"/>
      <c r="E87" s="55"/>
      <c r="F87" s="117">
        <f>SUM(F71:F86)</f>
        <v>1028250</v>
      </c>
      <c r="G87" s="86"/>
      <c r="H87" s="41"/>
      <c r="I87" s="41"/>
      <c r="J87" s="19"/>
    </row>
    <row r="88" spans="1:10" s="5" customFormat="1" ht="12.75" customHeight="1">
      <c r="A88" s="172">
        <v>14</v>
      </c>
      <c r="B88" s="199" t="s">
        <v>14</v>
      </c>
      <c r="C88" s="203" t="s">
        <v>10</v>
      </c>
      <c r="D88" s="36" t="s">
        <v>7</v>
      </c>
      <c r="E88" s="35"/>
      <c r="F88" s="90">
        <v>0</v>
      </c>
      <c r="G88" s="101"/>
      <c r="H88" s="37"/>
      <c r="I88" s="37"/>
      <c r="J88" s="48"/>
    </row>
    <row r="89" spans="1:10" s="5" customFormat="1" ht="12.75" customHeight="1">
      <c r="A89" s="173"/>
      <c r="B89" s="200"/>
      <c r="C89" s="204"/>
      <c r="D89" s="34" t="s">
        <v>5</v>
      </c>
      <c r="E89" s="33"/>
      <c r="F89" s="88">
        <v>0</v>
      </c>
      <c r="G89" s="102"/>
      <c r="H89" s="37"/>
      <c r="I89" s="37"/>
      <c r="J89" s="48"/>
    </row>
    <row r="90" spans="1:10" s="5" customFormat="1" ht="12.75" customHeight="1">
      <c r="A90" s="173"/>
      <c r="B90" s="201"/>
      <c r="C90" s="205"/>
      <c r="D90" s="34" t="s">
        <v>2</v>
      </c>
      <c r="E90" s="33"/>
      <c r="F90" s="88">
        <v>0</v>
      </c>
      <c r="G90" s="102"/>
      <c r="H90" s="37"/>
      <c r="I90" s="37"/>
      <c r="J90" s="48"/>
    </row>
    <row r="91" spans="1:10" s="5" customFormat="1" ht="13.5" thickBot="1">
      <c r="A91" s="174"/>
      <c r="B91" s="202"/>
      <c r="C91" s="206"/>
      <c r="D91" s="39" t="s">
        <v>0</v>
      </c>
      <c r="E91" s="38" t="s">
        <v>13</v>
      </c>
      <c r="F91" s="119">
        <v>150000</v>
      </c>
      <c r="G91" s="125" t="s">
        <v>53</v>
      </c>
      <c r="H91" s="32"/>
      <c r="I91" s="32"/>
      <c r="J91" s="48"/>
    </row>
    <row r="92" spans="1:10" s="5" customFormat="1" ht="12.75" customHeight="1">
      <c r="A92" s="172">
        <v>15</v>
      </c>
      <c r="B92" s="175" t="s">
        <v>12</v>
      </c>
      <c r="C92" s="178" t="s">
        <v>10</v>
      </c>
      <c r="D92" s="36" t="s">
        <v>7</v>
      </c>
      <c r="E92" s="35"/>
      <c r="F92" s="90">
        <v>0</v>
      </c>
      <c r="G92" s="101"/>
      <c r="H92" s="37"/>
      <c r="I92" s="37"/>
      <c r="J92" s="48"/>
    </row>
    <row r="93" spans="1:10" s="5" customFormat="1" ht="12.75">
      <c r="A93" s="173"/>
      <c r="B93" s="176"/>
      <c r="C93" s="179"/>
      <c r="D93" s="34" t="s">
        <v>5</v>
      </c>
      <c r="E93" s="53" t="s">
        <v>63</v>
      </c>
      <c r="F93" s="88">
        <v>1000000</v>
      </c>
      <c r="G93" s="126" t="s">
        <v>53</v>
      </c>
      <c r="H93" s="32"/>
      <c r="I93" s="32"/>
      <c r="J93" s="48"/>
    </row>
    <row r="94" spans="1:10" s="5" customFormat="1" ht="12.75" customHeight="1">
      <c r="A94" s="173"/>
      <c r="B94" s="176"/>
      <c r="C94" s="179"/>
      <c r="D94" s="34" t="s">
        <v>2</v>
      </c>
      <c r="E94" s="45"/>
      <c r="F94" s="128">
        <f>F93*0.015</f>
        <v>15000</v>
      </c>
      <c r="G94" s="104"/>
      <c r="H94" s="40"/>
      <c r="I94" s="40"/>
      <c r="J94" s="48"/>
    </row>
    <row r="95" spans="1:10" s="5" customFormat="1" ht="12.75" customHeight="1" thickBot="1">
      <c r="A95" s="174"/>
      <c r="B95" s="177"/>
      <c r="C95" s="180"/>
      <c r="D95" s="39" t="s">
        <v>0</v>
      </c>
      <c r="E95" s="47"/>
      <c r="F95" s="89">
        <v>0</v>
      </c>
      <c r="G95" s="106"/>
      <c r="H95" s="37"/>
      <c r="I95" s="37"/>
      <c r="J95" s="48"/>
    </row>
    <row r="96" spans="1:10" s="5" customFormat="1" ht="12.75" customHeight="1">
      <c r="A96" s="172">
        <v>16</v>
      </c>
      <c r="B96" s="175" t="s">
        <v>11</v>
      </c>
      <c r="C96" s="178" t="s">
        <v>10</v>
      </c>
      <c r="D96" s="36" t="s">
        <v>7</v>
      </c>
      <c r="E96" s="35"/>
      <c r="F96" s="90">
        <v>0</v>
      </c>
      <c r="G96" s="101"/>
      <c r="H96" s="37"/>
      <c r="I96" s="37"/>
      <c r="J96" s="48"/>
    </row>
    <row r="97" spans="1:10" ht="12.75">
      <c r="A97" s="173"/>
      <c r="B97" s="176"/>
      <c r="C97" s="179"/>
      <c r="D97" s="34" t="s">
        <v>5</v>
      </c>
      <c r="E97" s="45" t="s">
        <v>65</v>
      </c>
      <c r="F97" s="88">
        <v>1000000</v>
      </c>
      <c r="G97" s="126" t="s">
        <v>53</v>
      </c>
      <c r="H97" s="37"/>
      <c r="I97" s="37"/>
      <c r="J97" s="19"/>
    </row>
    <row r="98" spans="1:10" ht="12.75">
      <c r="A98" s="173"/>
      <c r="B98" s="176"/>
      <c r="C98" s="179"/>
      <c r="D98" s="34" t="s">
        <v>2</v>
      </c>
      <c r="E98" s="45"/>
      <c r="F98" s="128">
        <f>F97*0.015</f>
        <v>15000</v>
      </c>
      <c r="G98" s="115"/>
      <c r="H98" s="40"/>
      <c r="I98" s="40"/>
      <c r="J98" s="19"/>
    </row>
    <row r="99" spans="1:10" ht="12.75" customHeight="1" thickBot="1">
      <c r="A99" s="174"/>
      <c r="B99" s="177"/>
      <c r="C99" s="180"/>
      <c r="D99" s="39" t="s">
        <v>0</v>
      </c>
      <c r="E99" s="47"/>
      <c r="F99" s="89">
        <v>0</v>
      </c>
      <c r="G99" s="106"/>
      <c r="H99" s="37"/>
      <c r="I99" s="37"/>
      <c r="J99" s="19"/>
    </row>
    <row r="100" spans="1:10" ht="17.25" customHeight="1" thickBot="1">
      <c r="A100" s="181" t="s">
        <v>9</v>
      </c>
      <c r="B100" s="182"/>
      <c r="C100" s="183"/>
      <c r="D100" s="43"/>
      <c r="E100" s="42"/>
      <c r="F100" s="117">
        <f>SUM(F88:F99)</f>
        <v>2180000</v>
      </c>
      <c r="G100" s="86"/>
      <c r="H100" s="41"/>
      <c r="I100" s="41"/>
      <c r="J100" s="19"/>
    </row>
    <row r="101" spans="1:10" ht="16.5" customHeight="1" thickBot="1">
      <c r="A101" s="185" t="s">
        <v>75</v>
      </c>
      <c r="B101" s="186"/>
      <c r="C101" s="187"/>
      <c r="D101" s="30"/>
      <c r="E101" s="30"/>
      <c r="F101" s="124">
        <f>F102+F103+F104+F105+F106</f>
        <v>10570850.96325</v>
      </c>
      <c r="G101" s="113"/>
      <c r="H101" s="20"/>
      <c r="I101" s="20"/>
      <c r="J101" s="19"/>
    </row>
    <row r="102" spans="1:10" ht="12.75">
      <c r="A102" s="29"/>
      <c r="B102" s="188" t="s">
        <v>8</v>
      </c>
      <c r="C102" s="189"/>
      <c r="D102" s="28" t="s">
        <v>7</v>
      </c>
      <c r="E102" s="27"/>
      <c r="F102" s="26">
        <f>SUMIF(D29:D96,"pr",F29:F96)</f>
        <v>52560.04</v>
      </c>
      <c r="G102" s="147"/>
      <c r="H102" s="19"/>
      <c r="I102" s="20"/>
      <c r="J102" s="19"/>
    </row>
    <row r="103" spans="1:10" ht="12.75">
      <c r="A103" s="24"/>
      <c r="B103" s="158" t="s">
        <v>6</v>
      </c>
      <c r="C103" s="159"/>
      <c r="D103" s="23" t="s">
        <v>5</v>
      </c>
      <c r="E103" s="22"/>
      <c r="F103" s="21">
        <f>SUMIF(D29:D97,"ex",F29:F97)</f>
        <v>8877491.55</v>
      </c>
      <c r="G103" s="148"/>
      <c r="H103" s="20"/>
      <c r="I103" s="20"/>
      <c r="J103" s="19"/>
    </row>
    <row r="104" spans="1:10" ht="12.75">
      <c r="A104" s="24"/>
      <c r="B104" s="158" t="s">
        <v>59</v>
      </c>
      <c r="C104" s="159"/>
      <c r="D104" s="25" t="s">
        <v>4</v>
      </c>
      <c r="E104" s="22"/>
      <c r="F104" s="21">
        <f>ROUND(F103*0.5%,)</f>
        <v>44387</v>
      </c>
      <c r="G104" s="148"/>
      <c r="H104" s="19"/>
      <c r="I104" s="20"/>
      <c r="J104" s="19"/>
    </row>
    <row r="105" spans="1:10" ht="12.75">
      <c r="A105" s="24"/>
      <c r="B105" s="158" t="s">
        <v>3</v>
      </c>
      <c r="C105" s="159"/>
      <c r="D105" s="23" t="s">
        <v>2</v>
      </c>
      <c r="E105" s="22"/>
      <c r="F105" s="21">
        <f>SUMIF(D29:D98,"at",F29:F98)</f>
        <v>126412.37325</v>
      </c>
      <c r="G105" s="148"/>
      <c r="H105" s="19"/>
      <c r="I105" s="20"/>
      <c r="J105" s="19"/>
    </row>
    <row r="106" spans="1:10" ht="13.5" thickBot="1">
      <c r="A106" s="149"/>
      <c r="B106" s="195" t="s">
        <v>1</v>
      </c>
      <c r="C106" s="196"/>
      <c r="D106" s="150" t="s">
        <v>0</v>
      </c>
      <c r="E106" s="151"/>
      <c r="F106" s="152">
        <f>SUMIF(D29:D99,"ca",F29:F99)</f>
        <v>1470000</v>
      </c>
      <c r="G106" s="153"/>
      <c r="H106" s="20"/>
      <c r="I106" s="20"/>
      <c r="J106" s="19"/>
    </row>
    <row r="107" spans="1:10" ht="27" customHeight="1" thickBot="1">
      <c r="A107" s="160" t="s">
        <v>76</v>
      </c>
      <c r="B107" s="161"/>
      <c r="C107" s="161"/>
      <c r="D107" s="162"/>
      <c r="E107" s="154"/>
      <c r="F107" s="156">
        <f>F101+20398044.18</f>
        <v>30968895.14325</v>
      </c>
      <c r="G107" s="155"/>
      <c r="H107" s="20"/>
      <c r="I107" s="20"/>
      <c r="J107" s="19"/>
    </row>
    <row r="108" spans="1:10" ht="15">
      <c r="A108" s="192"/>
      <c r="B108" s="192"/>
      <c r="C108" s="192"/>
      <c r="D108" s="192"/>
      <c r="E108" s="192"/>
      <c r="F108" s="192"/>
      <c r="G108" s="192"/>
      <c r="H108" s="20"/>
      <c r="I108" s="20"/>
      <c r="J108" s="19"/>
    </row>
    <row r="109" spans="1:10" ht="18">
      <c r="A109" s="190"/>
      <c r="B109" s="190"/>
      <c r="C109" s="190"/>
      <c r="D109" s="190"/>
      <c r="E109" s="190"/>
      <c r="F109" s="190"/>
      <c r="G109" s="190"/>
      <c r="H109" s="83"/>
      <c r="I109" s="83"/>
      <c r="J109" s="19"/>
    </row>
    <row r="110" spans="1:10" ht="18">
      <c r="A110" s="157"/>
      <c r="B110" s="157"/>
      <c r="C110" s="157"/>
      <c r="D110" s="157"/>
      <c r="E110" s="157"/>
      <c r="F110" s="157"/>
      <c r="G110" s="157"/>
      <c r="H110" s="84"/>
      <c r="I110" s="84"/>
      <c r="J110" s="19"/>
    </row>
    <row r="111" spans="1:9" ht="12.75" customHeight="1">
      <c r="A111" s="191"/>
      <c r="B111" s="191"/>
      <c r="C111" s="191"/>
      <c r="D111" s="191"/>
      <c r="E111" s="82"/>
      <c r="F111" s="82"/>
      <c r="G111" s="82"/>
      <c r="I111" s="4"/>
    </row>
    <row r="112" spans="1:9" ht="12.75" customHeight="1">
      <c r="A112" s="82"/>
      <c r="B112" s="82"/>
      <c r="C112" s="82"/>
      <c r="D112" s="82"/>
      <c r="E112" s="82"/>
      <c r="F112" s="82"/>
      <c r="G112" s="82"/>
      <c r="I112" s="4"/>
    </row>
    <row r="113" spans="1:13" ht="18">
      <c r="A113" s="157" t="s">
        <v>72</v>
      </c>
      <c r="B113" s="157"/>
      <c r="C113" s="157"/>
      <c r="D113" s="157"/>
      <c r="E113" s="157"/>
      <c r="F113" s="157"/>
      <c r="G113" s="157"/>
      <c r="H113" s="84"/>
      <c r="I113" s="84"/>
      <c r="J113" s="84"/>
      <c r="K113" s="84"/>
      <c r="L113" s="84"/>
      <c r="M113" s="84"/>
    </row>
    <row r="114" spans="1:13" ht="18">
      <c r="A114" s="193" t="s">
        <v>68</v>
      </c>
      <c r="B114" s="193"/>
      <c r="C114" s="193"/>
      <c r="D114" s="193"/>
      <c r="E114" s="193"/>
      <c r="F114" s="193"/>
      <c r="G114" s="193"/>
      <c r="H114" s="85"/>
      <c r="I114" s="85"/>
      <c r="J114" s="85"/>
      <c r="K114" s="85"/>
      <c r="L114" s="85"/>
      <c r="M114" s="85"/>
    </row>
    <row r="115" spans="1:9" ht="12.75" customHeight="1">
      <c r="A115" s="82"/>
      <c r="B115" s="82"/>
      <c r="C115" s="82"/>
      <c r="D115" s="82"/>
      <c r="E115" s="82"/>
      <c r="F115" s="82"/>
      <c r="G115" s="82"/>
      <c r="I115" s="4"/>
    </row>
    <row r="116" spans="1:9" ht="13.5" customHeight="1">
      <c r="A116" s="237" t="s">
        <v>74</v>
      </c>
      <c r="B116" s="237"/>
      <c r="C116" s="237"/>
      <c r="D116" s="237"/>
      <c r="E116" s="237"/>
      <c r="F116" s="237"/>
      <c r="G116" s="237"/>
      <c r="I116" s="4"/>
    </row>
    <row r="117" spans="1:10" s="2" customFormat="1" ht="16.5" customHeight="1">
      <c r="A117" s="193"/>
      <c r="B117" s="193"/>
      <c r="C117" s="193"/>
      <c r="D117" s="116"/>
      <c r="E117" s="116"/>
      <c r="F117" s="198"/>
      <c r="G117" s="198"/>
      <c r="H117" s="1"/>
      <c r="I117" s="4"/>
      <c r="J117" s="1"/>
    </row>
    <row r="118" spans="1:10" s="2" customFormat="1" ht="15.75" customHeight="1">
      <c r="A118" s="237" t="s">
        <v>73</v>
      </c>
      <c r="B118" s="237"/>
      <c r="C118" s="237"/>
      <c r="D118" s="237"/>
      <c r="E118" s="237"/>
      <c r="F118" s="237"/>
      <c r="G118" s="237"/>
      <c r="H118" s="1"/>
      <c r="I118" s="4"/>
      <c r="J118" s="1"/>
    </row>
    <row r="119" spans="1:10" s="2" customFormat="1" ht="16.5" customHeight="1">
      <c r="A119" s="17"/>
      <c r="B119" s="17"/>
      <c r="C119" s="17"/>
      <c r="D119" s="17"/>
      <c r="E119" s="17"/>
      <c r="F119" s="194"/>
      <c r="G119" s="194"/>
      <c r="H119" s="1"/>
      <c r="I119" s="4"/>
      <c r="J119" s="1"/>
    </row>
    <row r="120" spans="1:10" s="2" customFormat="1" ht="15" customHeight="1">
      <c r="A120" s="7"/>
      <c r="B120" s="18"/>
      <c r="C120" s="7"/>
      <c r="D120" s="7"/>
      <c r="E120" s="7"/>
      <c r="F120" s="194"/>
      <c r="G120" s="194"/>
      <c r="H120" s="1"/>
      <c r="I120" s="4"/>
      <c r="J120" s="1"/>
    </row>
    <row r="121" spans="1:10" s="2" customFormat="1" ht="15" customHeight="1">
      <c r="A121" s="17"/>
      <c r="B121" s="17"/>
      <c r="C121" s="17"/>
      <c r="D121" s="17"/>
      <c r="E121" s="17"/>
      <c r="F121" s="194"/>
      <c r="G121" s="194"/>
      <c r="H121" s="1"/>
      <c r="I121" s="4"/>
      <c r="J121" s="1"/>
    </row>
    <row r="122" spans="1:10" s="2" customFormat="1" ht="15">
      <c r="A122" s="184"/>
      <c r="B122" s="184"/>
      <c r="C122" s="184"/>
      <c r="D122" s="184"/>
      <c r="E122" s="184"/>
      <c r="F122" s="3"/>
      <c r="G122" s="3"/>
      <c r="H122" s="1"/>
      <c r="I122" s="1"/>
      <c r="J122" s="1"/>
    </row>
    <row r="123" spans="1:10" s="2" customFormat="1" ht="15" customHeight="1">
      <c r="A123" s="16"/>
      <c r="B123" s="15"/>
      <c r="C123" s="14"/>
      <c r="D123" s="14"/>
      <c r="E123" s="13"/>
      <c r="F123" s="197"/>
      <c r="G123" s="197"/>
      <c r="H123" s="1"/>
      <c r="I123" s="1"/>
      <c r="J123" s="1"/>
    </row>
    <row r="124" spans="1:10" s="2" customFormat="1" ht="15" customHeight="1">
      <c r="A124" s="184"/>
      <c r="B124" s="184"/>
      <c r="C124" s="184"/>
      <c r="D124" s="184"/>
      <c r="E124" s="184"/>
      <c r="F124" s="3"/>
      <c r="G124" s="3"/>
      <c r="H124" s="1"/>
      <c r="I124" s="1"/>
      <c r="J124" s="1"/>
    </row>
    <row r="125" spans="1:10" s="2" customFormat="1" ht="15" customHeight="1">
      <c r="A125" s="1"/>
      <c r="B125" s="12"/>
      <c r="C125" s="11"/>
      <c r="D125" s="11"/>
      <c r="E125" s="1"/>
      <c r="F125" s="3"/>
      <c r="G125" s="3"/>
      <c r="H125" s="1"/>
      <c r="I125" s="1"/>
      <c r="J125" s="1"/>
    </row>
    <row r="126" spans="1:10" s="2" customFormat="1" ht="15">
      <c r="A126" s="1"/>
      <c r="B126" s="10"/>
      <c r="C126" s="9"/>
      <c r="D126" s="9"/>
      <c r="E126" s="9"/>
      <c r="F126" s="3"/>
      <c r="G126" s="3"/>
      <c r="H126" s="1"/>
      <c r="I126" s="1"/>
      <c r="J126" s="1"/>
    </row>
    <row r="128" spans="1:10" s="2" customFormat="1" ht="15">
      <c r="A128" s="1"/>
      <c r="C128" s="8"/>
      <c r="D128" s="8"/>
      <c r="E128" s="8"/>
      <c r="F128" s="3"/>
      <c r="G128" s="3"/>
      <c r="H128" s="1"/>
      <c r="I128" s="1"/>
      <c r="J128" s="1"/>
    </row>
    <row r="129" spans="1:10" s="2" customFormat="1" ht="32.25" customHeight="1">
      <c r="A129" s="1"/>
      <c r="C129" s="6"/>
      <c r="D129" s="6"/>
      <c r="E129" s="7"/>
      <c r="F129" s="3"/>
      <c r="G129" s="3"/>
      <c r="H129" s="1"/>
      <c r="I129" s="1"/>
      <c r="J129" s="1"/>
    </row>
    <row r="130" spans="1:10" s="2" customFormat="1" ht="15" customHeight="1">
      <c r="A130" s="1"/>
      <c r="C130" s="6"/>
      <c r="D130" s="6"/>
      <c r="E130" s="97"/>
      <c r="F130" s="3"/>
      <c r="G130" s="3"/>
      <c r="H130" s="1"/>
      <c r="I130" s="1"/>
      <c r="J130" s="1"/>
    </row>
    <row r="131" spans="1:10" s="2" customFormat="1" ht="12.75">
      <c r="A131" s="1"/>
      <c r="C131" s="6"/>
      <c r="D131" s="6"/>
      <c r="E131" s="98"/>
      <c r="F131" s="3"/>
      <c r="G131" s="3"/>
      <c r="H131" s="1"/>
      <c r="I131" s="1"/>
      <c r="J131" s="1"/>
    </row>
    <row r="132" spans="1:10" s="2" customFormat="1" ht="12.75">
      <c r="A132" s="1"/>
      <c r="C132" s="6"/>
      <c r="D132" s="6"/>
      <c r="E132" s="99"/>
      <c r="F132" s="3"/>
      <c r="G132" s="3"/>
      <c r="H132" s="1"/>
      <c r="I132" s="1"/>
      <c r="J132" s="1"/>
    </row>
  </sheetData>
  <sheetProtection/>
  <mergeCells count="102">
    <mergeCell ref="A33:C33"/>
    <mergeCell ref="A43:A46"/>
    <mergeCell ref="B43:B46"/>
    <mergeCell ref="C43:C46"/>
    <mergeCell ref="A4:G4"/>
    <mergeCell ref="A5:G5"/>
    <mergeCell ref="F10:G10"/>
    <mergeCell ref="F9:G9"/>
    <mergeCell ref="F12:G12"/>
    <mergeCell ref="F13:G13"/>
    <mergeCell ref="A21:G21"/>
    <mergeCell ref="A22:G22"/>
    <mergeCell ref="F25:F27"/>
    <mergeCell ref="D25:D27"/>
    <mergeCell ref="A116:G116"/>
    <mergeCell ref="A118:G118"/>
    <mergeCell ref="A29:A32"/>
    <mergeCell ref="B29:B32"/>
    <mergeCell ref="C29:C32"/>
    <mergeCell ref="A38:A41"/>
    <mergeCell ref="I25:I27"/>
    <mergeCell ref="H25:H27"/>
    <mergeCell ref="A1:G1"/>
    <mergeCell ref="A2:G2"/>
    <mergeCell ref="F15:G15"/>
    <mergeCell ref="F18:G18"/>
    <mergeCell ref="E25:E27"/>
    <mergeCell ref="F19:G19"/>
    <mergeCell ref="G25:G27"/>
    <mergeCell ref="E7:G7"/>
    <mergeCell ref="B38:B41"/>
    <mergeCell ref="C38:C41"/>
    <mergeCell ref="A42:C42"/>
    <mergeCell ref="A34:A37"/>
    <mergeCell ref="B34:B37"/>
    <mergeCell ref="C34:C37"/>
    <mergeCell ref="A52:C52"/>
    <mergeCell ref="A48:A51"/>
    <mergeCell ref="B48:B51"/>
    <mergeCell ref="C48:C51"/>
    <mergeCell ref="A57:A60"/>
    <mergeCell ref="B57:B60"/>
    <mergeCell ref="C57:C60"/>
    <mergeCell ref="A53:A56"/>
    <mergeCell ref="B53:B56"/>
    <mergeCell ref="C53:C56"/>
    <mergeCell ref="A61:A64"/>
    <mergeCell ref="B61:B64"/>
    <mergeCell ref="C61:C64"/>
    <mergeCell ref="A65:C65"/>
    <mergeCell ref="A70:C70"/>
    <mergeCell ref="A66:A69"/>
    <mergeCell ref="B66:B69"/>
    <mergeCell ref="C66:C69"/>
    <mergeCell ref="A75:A78"/>
    <mergeCell ref="B75:B78"/>
    <mergeCell ref="C75:C78"/>
    <mergeCell ref="A71:A74"/>
    <mergeCell ref="B71:B74"/>
    <mergeCell ref="C71:C74"/>
    <mergeCell ref="A79:A82"/>
    <mergeCell ref="B79:B82"/>
    <mergeCell ref="C79:C82"/>
    <mergeCell ref="A83:A86"/>
    <mergeCell ref="B83:B86"/>
    <mergeCell ref="C83:C86"/>
    <mergeCell ref="B103:C103"/>
    <mergeCell ref="A87:C87"/>
    <mergeCell ref="A92:A95"/>
    <mergeCell ref="B92:B95"/>
    <mergeCell ref="C92:C95"/>
    <mergeCell ref="A88:A91"/>
    <mergeCell ref="B88:B91"/>
    <mergeCell ref="C88:C91"/>
    <mergeCell ref="F120:G120"/>
    <mergeCell ref="B106:C106"/>
    <mergeCell ref="F123:G123"/>
    <mergeCell ref="F121:G121"/>
    <mergeCell ref="A122:E122"/>
    <mergeCell ref="A117:C117"/>
    <mergeCell ref="F117:G117"/>
    <mergeCell ref="F119:G119"/>
    <mergeCell ref="A100:C100"/>
    <mergeCell ref="A124:E124"/>
    <mergeCell ref="A101:C101"/>
    <mergeCell ref="B102:C102"/>
    <mergeCell ref="A109:G109"/>
    <mergeCell ref="A110:G110"/>
    <mergeCell ref="A113:G113"/>
    <mergeCell ref="A111:D111"/>
    <mergeCell ref="A108:G108"/>
    <mergeCell ref="A114:G114"/>
    <mergeCell ref="F11:G11"/>
    <mergeCell ref="B104:C104"/>
    <mergeCell ref="B105:C105"/>
    <mergeCell ref="A107:D107"/>
    <mergeCell ref="A25:A27"/>
    <mergeCell ref="C25:C27"/>
    <mergeCell ref="B25:B27"/>
    <mergeCell ref="A96:A99"/>
    <mergeCell ref="B96:B99"/>
    <mergeCell ref="C96:C99"/>
  </mergeCells>
  <printOptions/>
  <pageMargins left="0.236220472440945" right="0.236220472440945" top="0.31496062992126" bottom="0.433070866141732" header="0.31496062992126" footer="0.31496062992126"/>
  <pageSetup fitToHeight="19" horizontalDpi="600" verticalDpi="600" orientation="landscape" paperSize="9" scale="80" r:id="rId2"/>
  <headerFooter alignWithMargins="0">
    <oddFooter>&amp;CPage &amp;P</oddFooter>
  </headerFooter>
  <rowBreaks count="2" manualBreakCount="2">
    <brk id="42" max="6" man="1"/>
    <brk id="7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 Clepcea</dc:creator>
  <cp:keywords/>
  <dc:description/>
  <cp:lastModifiedBy>Vasile Andrei</cp:lastModifiedBy>
  <cp:lastPrinted>2016-06-10T12:19:35Z</cp:lastPrinted>
  <dcterms:created xsi:type="dcterms:W3CDTF">2015-04-08T10:23:01Z</dcterms:created>
  <dcterms:modified xsi:type="dcterms:W3CDTF">2016-06-13T09:12:07Z</dcterms:modified>
  <cp:category/>
  <cp:version/>
  <cp:contentType/>
  <cp:contentStatus/>
</cp:coreProperties>
</file>